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２－４年齢別人口動態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<sst xmlns="http://schemas.openxmlformats.org/spreadsheetml/2006/main" count="64" uniqueCount="43">
  <si>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その他増</t>
  </si>
  <si>
    <t>その他減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</si>
  <si>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</si>
  <si>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</si>
  <si>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</si>
  <si>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</si>
  <si>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</si>
  <si>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</si>
  <si>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</si>
  <si>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</si>
  <si>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</si>
  <si>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</si>
  <si>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</si>
  <si>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</si>
  <si>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</si>
  <si>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</si>
  <si>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</si>
  <si>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</si>
  <si>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</si>
  <si>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　　詳</t>
  </si>
  <si>
    <t>15～64歳</t>
  </si>
  <si>
    <t>65歳以上</t>
  </si>
  <si>
    <t>２－４　年齢別人口動態</t>
  </si>
  <si>
    <t>０～14歳</t>
  </si>
  <si>
    <t>出 生</t>
  </si>
  <si>
    <t>死 亡</t>
  </si>
  <si>
    <t>転 出</t>
  </si>
  <si>
    <t>転　入</t>
  </si>
  <si>
    <t>自　然　増　減</t>
  </si>
  <si>
    <t>社　　会　　増　　減</t>
  </si>
  <si>
    <t>増減</t>
  </si>
  <si>
    <t>総増減</t>
  </si>
  <si>
    <t>資料：あいちの人口年報</t>
  </si>
  <si>
    <t>年 齢</t>
  </si>
  <si>
    <t>総　数</t>
  </si>
  <si>
    <t>85～90歳</t>
  </si>
  <si>
    <t>90～94歳</t>
  </si>
  <si>
    <t>95～99歳</t>
  </si>
  <si>
    <t>100歳以上</t>
  </si>
  <si>
    <t>-</t>
  </si>
  <si>
    <t>(再75歳以上</t>
  </si>
  <si>
    <t>平成21年10月～平成22年9月</t>
  </si>
  <si>
    <t>△323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</si>
</sst>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zoomScalePageLayoutView="0" workbookViewId="0" topLeftCell="A1">
      <selection activeCell="R12" sqref="R12"/>
    </sheetView>
  </sheetViews>
  <sheetFormatPr defaultColWidth="9.00390625" defaultRowHeight="13.5"/>
  <cols>
    <col min="1" max="1" width="10.125" style="2" customWidth="1"/>
    <col min="2" max="2" width="5.625" style="2" customWidth="1"/>
    <col min="3" max="3" width="2.125" style="2" customWidth="1"/>
    <col min="4" max="4" width="5.625" style="2" customWidth="1"/>
    <col min="5" max="5" width="2.125" style="2" customWidth="1"/>
    <col min="6" max="6" width="7.00390625" style="2" bestFit="1" customWidth="1"/>
    <col min="7" max="7" width="2.625" style="2" customWidth="1"/>
    <col min="8" max="8" width="7.625" style="2" customWidth="1"/>
    <col min="9" max="9" width="1.625" style="2" customWidth="1"/>
    <col min="10" max="10" width="7.625" style="2" customWidth="1"/>
    <col min="11" max="11" width="1.625" style="2" customWidth="1"/>
    <col min="12" max="12" width="5.625" style="2" customWidth="1"/>
    <col min="13" max="13" width="2.625" style="2" customWidth="1"/>
    <col min="14" max="14" width="5.625" style="2" customWidth="1"/>
    <col min="15" max="15" width="2.625" style="2" customWidth="1"/>
    <col min="16" max="16" width="6.75390625" style="2" customWidth="1"/>
    <col min="17" max="17" width="1.25" style="2" customWidth="1"/>
    <col min="18" max="18" width="6.375" style="2" customWidth="1"/>
    <col min="19" max="19" width="1.12109375" style="2" customWidth="1"/>
    <col min="20" max="16384" width="9.00390625" style="2" customWidth="1"/>
  </cols>
  <sheetData>
    <row r="1" spans="1:9" ht="19.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19" s="7" customFormat="1" ht="14.25" thickBot="1">
      <c r="A2" s="6"/>
      <c r="L2" s="3"/>
      <c r="M2" s="3"/>
      <c r="N2" s="3"/>
      <c r="O2" s="3"/>
      <c r="P2" s="3"/>
      <c r="Q2" s="3"/>
      <c r="R2" s="3" t="s">
        <v>41</v>
      </c>
      <c r="S2" s="3"/>
    </row>
    <row r="3" spans="1:19" ht="26.25" customHeight="1" thickTop="1">
      <c r="A3" s="27" t="s">
        <v>33</v>
      </c>
      <c r="B3" s="29" t="s">
        <v>28</v>
      </c>
      <c r="C3" s="30"/>
      <c r="D3" s="30"/>
      <c r="E3" s="30"/>
      <c r="F3" s="30"/>
      <c r="G3" s="31"/>
      <c r="H3" s="20" t="s">
        <v>29</v>
      </c>
      <c r="I3" s="21"/>
      <c r="J3" s="21"/>
      <c r="K3" s="21"/>
      <c r="L3" s="21"/>
      <c r="M3" s="21"/>
      <c r="N3" s="21"/>
      <c r="O3" s="21"/>
      <c r="P3" s="21"/>
      <c r="Q3" s="27"/>
      <c r="R3" s="20" t="s">
        <v>31</v>
      </c>
      <c r="S3" s="21"/>
    </row>
    <row r="4" spans="1:19" ht="26.25" customHeight="1">
      <c r="A4" s="28"/>
      <c r="B4" s="24" t="s">
        <v>24</v>
      </c>
      <c r="C4" s="25"/>
      <c r="D4" s="24" t="s">
        <v>25</v>
      </c>
      <c r="E4" s="26"/>
      <c r="F4" s="24" t="s">
        <v>30</v>
      </c>
      <c r="G4" s="25"/>
      <c r="H4" s="26" t="s">
        <v>27</v>
      </c>
      <c r="I4" s="25"/>
      <c r="J4" s="24" t="s">
        <v>26</v>
      </c>
      <c r="K4" s="25"/>
      <c r="L4" s="24" t="s">
        <v>0</v>
      </c>
      <c r="M4" s="25"/>
      <c r="N4" s="24" t="s">
        <v>1</v>
      </c>
      <c r="O4" s="25"/>
      <c r="P4" s="26" t="s">
        <v>30</v>
      </c>
      <c r="Q4" s="25"/>
      <c r="R4" s="22"/>
      <c r="S4" s="23"/>
    </row>
    <row r="5" spans="1:19" ht="24.75" customHeight="1">
      <c r="A5" s="13" t="s">
        <v>34</v>
      </c>
      <c r="B5" s="14">
        <v>619</v>
      </c>
      <c r="C5" s="14"/>
      <c r="D5" s="14">
        <v>503</v>
      </c>
      <c r="E5" s="14"/>
      <c r="F5" s="14">
        <f>B5-D5</f>
        <v>116</v>
      </c>
      <c r="G5" s="14"/>
      <c r="H5" s="14">
        <v>3184</v>
      </c>
      <c r="I5" s="14"/>
      <c r="J5" s="14">
        <v>3317</v>
      </c>
      <c r="K5" s="14"/>
      <c r="L5" s="14">
        <v>19</v>
      </c>
      <c r="M5" s="14"/>
      <c r="N5" s="14">
        <v>25</v>
      </c>
      <c r="O5" s="14"/>
      <c r="P5" s="14">
        <f>H5-J5+L5-N5</f>
        <v>-139</v>
      </c>
      <c r="Q5" s="14"/>
      <c r="R5" s="14">
        <f>F5+P5</f>
        <v>-23</v>
      </c>
      <c r="S5" s="8"/>
    </row>
    <row r="6" spans="1:19" ht="24" customHeight="1">
      <c r="A6" s="5" t="s">
        <v>2</v>
      </c>
      <c r="B6" s="9">
        <v>619</v>
      </c>
      <c r="C6" s="9"/>
      <c r="D6" s="9">
        <v>3</v>
      </c>
      <c r="E6" s="9"/>
      <c r="F6" s="9">
        <f aca="true" t="shared" si="0" ref="F6:F27">B6-D6</f>
        <v>616</v>
      </c>
      <c r="G6" s="9"/>
      <c r="H6" s="9">
        <v>233</v>
      </c>
      <c r="I6" s="9"/>
      <c r="J6" s="9">
        <v>263</v>
      </c>
      <c r="K6" s="9"/>
      <c r="L6" s="9">
        <v>1</v>
      </c>
      <c r="M6" s="9"/>
      <c r="N6" s="9" t="s">
        <v>39</v>
      </c>
      <c r="O6" s="9"/>
      <c r="P6" s="9">
        <f>H6-J6+L6</f>
        <v>-29</v>
      </c>
      <c r="Q6" s="9"/>
      <c r="R6" s="9">
        <f aca="true" t="shared" si="1" ref="R6:R12">F6+P6</f>
        <v>587</v>
      </c>
      <c r="S6" s="8"/>
    </row>
    <row r="7" spans="1:19" ht="24" customHeight="1">
      <c r="A7" s="5" t="s">
        <v>3</v>
      </c>
      <c r="B7" s="9">
        <v>0</v>
      </c>
      <c r="C7" s="9"/>
      <c r="D7" s="9" t="s">
        <v>39</v>
      </c>
      <c r="E7" s="9"/>
      <c r="F7" s="9" t="s">
        <v>39</v>
      </c>
      <c r="G7" s="9"/>
      <c r="H7" s="9">
        <v>109</v>
      </c>
      <c r="I7" s="9"/>
      <c r="J7" s="9">
        <v>101</v>
      </c>
      <c r="K7" s="9"/>
      <c r="L7" s="9" t="s">
        <v>39</v>
      </c>
      <c r="M7" s="9"/>
      <c r="N7" s="9" t="s">
        <v>39</v>
      </c>
      <c r="O7" s="9"/>
      <c r="P7" s="9">
        <f>H7-J7</f>
        <v>8</v>
      </c>
      <c r="Q7" s="9"/>
      <c r="R7" s="9">
        <v>8</v>
      </c>
      <c r="S7" s="8"/>
    </row>
    <row r="8" spans="1:19" ht="24" customHeight="1">
      <c r="A8" s="5" t="s">
        <v>4</v>
      </c>
      <c r="B8" s="9">
        <v>0</v>
      </c>
      <c r="C8" s="9"/>
      <c r="D8" s="9">
        <v>1</v>
      </c>
      <c r="E8" s="9"/>
      <c r="F8" s="9">
        <f t="shared" si="0"/>
        <v>-1</v>
      </c>
      <c r="G8" s="9"/>
      <c r="H8" s="9">
        <v>66</v>
      </c>
      <c r="I8" s="9"/>
      <c r="J8" s="9">
        <v>68</v>
      </c>
      <c r="K8" s="9"/>
      <c r="L8" s="9" t="s">
        <v>39</v>
      </c>
      <c r="M8" s="9"/>
      <c r="N8" s="9" t="s">
        <v>39</v>
      </c>
      <c r="O8" s="9"/>
      <c r="P8" s="9">
        <f>H8-J8</f>
        <v>-2</v>
      </c>
      <c r="Q8" s="9"/>
      <c r="R8" s="9">
        <f t="shared" si="1"/>
        <v>-3</v>
      </c>
      <c r="S8" s="8"/>
    </row>
    <row r="9" spans="1:19" ht="24" customHeight="1">
      <c r="A9" s="5" t="s">
        <v>5</v>
      </c>
      <c r="B9" s="9">
        <v>0</v>
      </c>
      <c r="C9" s="9"/>
      <c r="D9" s="9">
        <v>1</v>
      </c>
      <c r="E9" s="9"/>
      <c r="F9" s="9">
        <f t="shared" si="0"/>
        <v>-1</v>
      </c>
      <c r="G9" s="9"/>
      <c r="H9" s="9">
        <v>165</v>
      </c>
      <c r="I9" s="9"/>
      <c r="J9" s="9">
        <v>118</v>
      </c>
      <c r="K9" s="9"/>
      <c r="L9" s="9" t="s">
        <v>39</v>
      </c>
      <c r="M9" s="9"/>
      <c r="N9" s="9" t="s">
        <v>39</v>
      </c>
      <c r="O9" s="9"/>
      <c r="P9" s="9">
        <f>H9-J9</f>
        <v>47</v>
      </c>
      <c r="Q9" s="9"/>
      <c r="R9" s="9">
        <f t="shared" si="1"/>
        <v>46</v>
      </c>
      <c r="S9" s="8"/>
    </row>
    <row r="10" spans="1:19" ht="24" customHeight="1">
      <c r="A10" s="5" t="s">
        <v>6</v>
      </c>
      <c r="B10" s="9">
        <v>0</v>
      </c>
      <c r="C10" s="9"/>
      <c r="D10" s="9" t="s">
        <v>39</v>
      </c>
      <c r="E10" s="9"/>
      <c r="F10" s="9" t="s">
        <v>39</v>
      </c>
      <c r="G10" s="9"/>
      <c r="H10" s="9">
        <v>452</v>
      </c>
      <c r="I10" s="9"/>
      <c r="J10" s="9">
        <v>447</v>
      </c>
      <c r="K10" s="9"/>
      <c r="L10" s="9">
        <v>4</v>
      </c>
      <c r="M10" s="9"/>
      <c r="N10" s="9">
        <v>1</v>
      </c>
      <c r="O10" s="9"/>
      <c r="P10" s="9">
        <f>H10-J10+L10-N10</f>
        <v>8</v>
      </c>
      <c r="Q10" s="9"/>
      <c r="R10" s="9">
        <v>8</v>
      </c>
      <c r="S10" s="8"/>
    </row>
    <row r="11" spans="1:19" ht="24" customHeight="1">
      <c r="A11" s="5" t="s">
        <v>7</v>
      </c>
      <c r="B11" s="9">
        <v>0</v>
      </c>
      <c r="C11" s="9"/>
      <c r="D11" s="9" t="s">
        <v>39</v>
      </c>
      <c r="E11" s="9"/>
      <c r="F11" s="9" t="s">
        <v>39</v>
      </c>
      <c r="G11" s="9"/>
      <c r="H11" s="9">
        <v>645</v>
      </c>
      <c r="I11" s="9"/>
      <c r="J11" s="9">
        <v>691</v>
      </c>
      <c r="K11" s="9"/>
      <c r="L11" s="9">
        <v>2</v>
      </c>
      <c r="M11" s="9"/>
      <c r="N11" s="9">
        <v>1</v>
      </c>
      <c r="O11" s="9"/>
      <c r="P11" s="9">
        <f>H11-J11+L11-N11</f>
        <v>-45</v>
      </c>
      <c r="Q11" s="9"/>
      <c r="R11" s="9">
        <v>-45</v>
      </c>
      <c r="S11" s="8"/>
    </row>
    <row r="12" spans="1:19" ht="24" customHeight="1">
      <c r="A12" s="5" t="s">
        <v>8</v>
      </c>
      <c r="B12" s="9">
        <v>0</v>
      </c>
      <c r="C12" s="9"/>
      <c r="D12" s="9">
        <v>4</v>
      </c>
      <c r="E12" s="9"/>
      <c r="F12" s="9">
        <f t="shared" si="0"/>
        <v>-4</v>
      </c>
      <c r="G12" s="9"/>
      <c r="H12" s="9">
        <v>536</v>
      </c>
      <c r="I12" s="9"/>
      <c r="J12" s="9">
        <v>569</v>
      </c>
      <c r="K12" s="9"/>
      <c r="L12" s="9">
        <v>3</v>
      </c>
      <c r="M12" s="9"/>
      <c r="N12" s="9">
        <v>4</v>
      </c>
      <c r="O12" s="9"/>
      <c r="P12" s="9">
        <f>H12-J12+L12-N12</f>
        <v>-34</v>
      </c>
      <c r="Q12" s="9"/>
      <c r="R12" s="9">
        <f t="shared" si="1"/>
        <v>-38</v>
      </c>
      <c r="S12" s="8"/>
    </row>
    <row r="13" spans="1:19" ht="24" customHeight="1">
      <c r="A13" s="5" t="s">
        <v>9</v>
      </c>
      <c r="B13" s="9">
        <v>0</v>
      </c>
      <c r="C13" s="9"/>
      <c r="D13" s="9">
        <v>7</v>
      </c>
      <c r="E13" s="9"/>
      <c r="F13" s="9">
        <f t="shared" si="0"/>
        <v>-7</v>
      </c>
      <c r="G13" s="9"/>
      <c r="H13" s="9">
        <v>337</v>
      </c>
      <c r="I13" s="9"/>
      <c r="J13" s="9">
        <v>383</v>
      </c>
      <c r="K13" s="9"/>
      <c r="L13" s="9">
        <v>2</v>
      </c>
      <c r="M13" s="9"/>
      <c r="N13" s="9">
        <v>4</v>
      </c>
      <c r="O13" s="9"/>
      <c r="P13" s="9">
        <f>H13-J13+L13-N13</f>
        <v>-48</v>
      </c>
      <c r="Q13" s="9"/>
      <c r="R13" s="9">
        <f aca="true" t="shared" si="2" ref="R13:R27">F13+P13</f>
        <v>-55</v>
      </c>
      <c r="S13" s="8"/>
    </row>
    <row r="14" spans="1:19" ht="24" customHeight="1">
      <c r="A14" s="5" t="s">
        <v>10</v>
      </c>
      <c r="B14" s="9">
        <v>0</v>
      </c>
      <c r="C14" s="9"/>
      <c r="D14" s="9">
        <v>5</v>
      </c>
      <c r="E14" s="9"/>
      <c r="F14" s="9">
        <f t="shared" si="0"/>
        <v>-5</v>
      </c>
      <c r="G14" s="9"/>
      <c r="H14" s="9">
        <v>174</v>
      </c>
      <c r="I14" s="9"/>
      <c r="J14" s="9">
        <v>195</v>
      </c>
      <c r="K14" s="9"/>
      <c r="L14" s="9">
        <v>2</v>
      </c>
      <c r="M14" s="9"/>
      <c r="N14" s="9">
        <v>4</v>
      </c>
      <c r="O14" s="9"/>
      <c r="P14" s="9">
        <f>H14-J14+L14-N14</f>
        <v>-23</v>
      </c>
      <c r="Q14" s="9"/>
      <c r="R14" s="9">
        <f t="shared" si="2"/>
        <v>-28</v>
      </c>
      <c r="S14" s="8"/>
    </row>
    <row r="15" spans="1:19" ht="24" customHeight="1">
      <c r="A15" s="5" t="s">
        <v>11</v>
      </c>
      <c r="B15" s="9">
        <v>0</v>
      </c>
      <c r="C15" s="9"/>
      <c r="D15" s="9">
        <v>5</v>
      </c>
      <c r="E15" s="9"/>
      <c r="F15" s="9">
        <f t="shared" si="0"/>
        <v>-5</v>
      </c>
      <c r="G15" s="9"/>
      <c r="H15" s="9">
        <v>128</v>
      </c>
      <c r="I15" s="9"/>
      <c r="J15" s="9">
        <v>114</v>
      </c>
      <c r="K15" s="9"/>
      <c r="L15" s="9" t="s">
        <v>39</v>
      </c>
      <c r="M15" s="9"/>
      <c r="N15" s="9">
        <v>2</v>
      </c>
      <c r="O15" s="9"/>
      <c r="P15" s="9">
        <v>12</v>
      </c>
      <c r="Q15" s="9"/>
      <c r="R15" s="9">
        <f t="shared" si="2"/>
        <v>7</v>
      </c>
      <c r="S15" s="8"/>
    </row>
    <row r="16" spans="1:19" ht="24" customHeight="1">
      <c r="A16" s="5" t="s">
        <v>12</v>
      </c>
      <c r="B16" s="9">
        <v>0</v>
      </c>
      <c r="C16" s="9"/>
      <c r="D16" s="9">
        <v>11</v>
      </c>
      <c r="E16" s="9"/>
      <c r="F16" s="9">
        <f t="shared" si="0"/>
        <v>-11</v>
      </c>
      <c r="G16" s="9"/>
      <c r="H16" s="9">
        <v>74</v>
      </c>
      <c r="I16" s="9"/>
      <c r="J16" s="9">
        <v>95</v>
      </c>
      <c r="K16" s="9"/>
      <c r="L16" s="9">
        <v>1</v>
      </c>
      <c r="M16" s="9"/>
      <c r="N16" s="9">
        <v>1</v>
      </c>
      <c r="O16" s="9"/>
      <c r="P16" s="9">
        <f>H16-J16+L16-N16</f>
        <v>-21</v>
      </c>
      <c r="Q16" s="9"/>
      <c r="R16" s="9">
        <f t="shared" si="2"/>
        <v>-32</v>
      </c>
      <c r="S16" s="8"/>
    </row>
    <row r="17" spans="1:19" ht="24" customHeight="1">
      <c r="A17" s="5" t="s">
        <v>13</v>
      </c>
      <c r="B17" s="9">
        <v>0</v>
      </c>
      <c r="C17" s="9"/>
      <c r="D17" s="9">
        <v>18</v>
      </c>
      <c r="E17" s="9"/>
      <c r="F17" s="9">
        <f t="shared" si="0"/>
        <v>-18</v>
      </c>
      <c r="G17" s="9"/>
      <c r="H17" s="9">
        <v>72</v>
      </c>
      <c r="I17" s="9"/>
      <c r="J17" s="9">
        <v>81</v>
      </c>
      <c r="K17" s="9"/>
      <c r="L17" s="9">
        <v>1</v>
      </c>
      <c r="M17" s="9"/>
      <c r="N17" s="9" t="s">
        <v>39</v>
      </c>
      <c r="O17" s="9"/>
      <c r="P17" s="9">
        <f>H17-J17+L17</f>
        <v>-8</v>
      </c>
      <c r="Q17" s="9"/>
      <c r="R17" s="9">
        <f t="shared" si="2"/>
        <v>-26</v>
      </c>
      <c r="S17" s="8"/>
    </row>
    <row r="18" spans="1:19" ht="24" customHeight="1">
      <c r="A18" s="5" t="s">
        <v>14</v>
      </c>
      <c r="B18" s="9">
        <v>0</v>
      </c>
      <c r="C18" s="9"/>
      <c r="D18" s="9">
        <v>31</v>
      </c>
      <c r="E18" s="9"/>
      <c r="F18" s="9">
        <f t="shared" si="0"/>
        <v>-31</v>
      </c>
      <c r="G18" s="9"/>
      <c r="H18" s="9">
        <v>60</v>
      </c>
      <c r="I18" s="9"/>
      <c r="J18" s="9">
        <v>73</v>
      </c>
      <c r="K18" s="9"/>
      <c r="L18" s="9">
        <v>2</v>
      </c>
      <c r="M18" s="9"/>
      <c r="N18" s="9">
        <v>3</v>
      </c>
      <c r="O18" s="9"/>
      <c r="P18" s="9">
        <f>H18-J18+L18-N18</f>
        <v>-14</v>
      </c>
      <c r="Q18" s="9"/>
      <c r="R18" s="9">
        <f t="shared" si="2"/>
        <v>-45</v>
      </c>
      <c r="S18" s="8"/>
    </row>
    <row r="19" spans="1:19" ht="24" customHeight="1">
      <c r="A19" s="5" t="s">
        <v>15</v>
      </c>
      <c r="B19" s="9">
        <v>0</v>
      </c>
      <c r="C19" s="9"/>
      <c r="D19" s="9">
        <v>45</v>
      </c>
      <c r="E19" s="9"/>
      <c r="F19" s="9">
        <f t="shared" si="0"/>
        <v>-45</v>
      </c>
      <c r="G19" s="9"/>
      <c r="H19" s="9">
        <v>45</v>
      </c>
      <c r="I19" s="9"/>
      <c r="J19" s="9">
        <v>43</v>
      </c>
      <c r="K19" s="9"/>
      <c r="L19" s="9" t="s">
        <v>39</v>
      </c>
      <c r="M19" s="9"/>
      <c r="N19" s="9">
        <v>4</v>
      </c>
      <c r="O19" s="9"/>
      <c r="P19" s="9">
        <f>H19-J19-N19</f>
        <v>-2</v>
      </c>
      <c r="Q19" s="9"/>
      <c r="R19" s="9">
        <f t="shared" si="2"/>
        <v>-47</v>
      </c>
      <c r="S19" s="8"/>
    </row>
    <row r="20" spans="1:19" ht="24" customHeight="1">
      <c r="A20" s="5" t="s">
        <v>16</v>
      </c>
      <c r="B20" s="9">
        <v>0</v>
      </c>
      <c r="C20" s="9"/>
      <c r="D20" s="9">
        <v>49</v>
      </c>
      <c r="E20" s="9"/>
      <c r="F20" s="9">
        <f t="shared" si="0"/>
        <v>-49</v>
      </c>
      <c r="G20" s="9"/>
      <c r="H20" s="9">
        <v>27</v>
      </c>
      <c r="I20" s="9"/>
      <c r="J20" s="9">
        <v>36</v>
      </c>
      <c r="K20" s="9"/>
      <c r="L20" s="9">
        <v>1</v>
      </c>
      <c r="M20" s="9"/>
      <c r="N20" s="9">
        <v>1</v>
      </c>
      <c r="O20" s="9"/>
      <c r="P20" s="9">
        <f>H20-J20+L20-N20</f>
        <v>-9</v>
      </c>
      <c r="Q20" s="9"/>
      <c r="R20" s="9">
        <f t="shared" si="2"/>
        <v>-58</v>
      </c>
      <c r="S20" s="8"/>
    </row>
    <row r="21" spans="1:19" ht="24" customHeight="1">
      <c r="A21" s="5" t="s">
        <v>17</v>
      </c>
      <c r="B21" s="9">
        <v>0</v>
      </c>
      <c r="C21" s="9"/>
      <c r="D21" s="9">
        <v>66</v>
      </c>
      <c r="E21" s="9"/>
      <c r="F21" s="9">
        <f t="shared" si="0"/>
        <v>-66</v>
      </c>
      <c r="G21" s="9"/>
      <c r="H21" s="9">
        <v>19</v>
      </c>
      <c r="I21" s="9"/>
      <c r="J21" s="9">
        <v>15</v>
      </c>
      <c r="K21" s="9"/>
      <c r="L21" s="9">
        <v>0</v>
      </c>
      <c r="M21" s="9"/>
      <c r="N21" s="9" t="s">
        <v>39</v>
      </c>
      <c r="O21" s="9"/>
      <c r="P21" s="9">
        <f>H21-J21</f>
        <v>4</v>
      </c>
      <c r="Q21" s="9"/>
      <c r="R21" s="9">
        <f t="shared" si="2"/>
        <v>-62</v>
      </c>
      <c r="S21" s="8"/>
    </row>
    <row r="22" spans="1:19" ht="24" customHeight="1">
      <c r="A22" s="5" t="s">
        <v>18</v>
      </c>
      <c r="B22" s="9">
        <v>0</v>
      </c>
      <c r="C22" s="9"/>
      <c r="D22" s="9">
        <v>82</v>
      </c>
      <c r="E22" s="9"/>
      <c r="F22" s="9">
        <f t="shared" si="0"/>
        <v>-82</v>
      </c>
      <c r="G22" s="9"/>
      <c r="H22" s="9">
        <v>22</v>
      </c>
      <c r="I22" s="9"/>
      <c r="J22" s="9">
        <v>11</v>
      </c>
      <c r="K22" s="9"/>
      <c r="L22" s="9" t="s">
        <v>39</v>
      </c>
      <c r="M22" s="9"/>
      <c r="N22" s="9">
        <v>0</v>
      </c>
      <c r="O22" s="9"/>
      <c r="P22" s="9">
        <f>H22-J22</f>
        <v>11</v>
      </c>
      <c r="Q22" s="9"/>
      <c r="R22" s="9">
        <f t="shared" si="2"/>
        <v>-71</v>
      </c>
      <c r="S22" s="8"/>
    </row>
    <row r="23" spans="1:19" ht="24" customHeight="1">
      <c r="A23" s="5" t="s">
        <v>35</v>
      </c>
      <c r="B23" s="9">
        <v>0</v>
      </c>
      <c r="C23" s="9"/>
      <c r="D23" s="9">
        <v>78</v>
      </c>
      <c r="E23" s="9"/>
      <c r="F23" s="9">
        <f t="shared" si="0"/>
        <v>-78</v>
      </c>
      <c r="G23" s="9"/>
      <c r="H23" s="9">
        <v>13</v>
      </c>
      <c r="I23" s="9"/>
      <c r="J23" s="9">
        <v>10</v>
      </c>
      <c r="K23" s="9"/>
      <c r="L23" s="9">
        <v>0</v>
      </c>
      <c r="M23" s="9"/>
      <c r="N23" s="9">
        <v>0</v>
      </c>
      <c r="O23" s="9"/>
      <c r="P23" s="9">
        <f>H23-J23+L23-N23</f>
        <v>3</v>
      </c>
      <c r="Q23" s="9"/>
      <c r="R23" s="9">
        <f t="shared" si="2"/>
        <v>-75</v>
      </c>
      <c r="S23" s="8"/>
    </row>
    <row r="24" spans="1:19" ht="24" customHeight="1">
      <c r="A24" s="5" t="s">
        <v>36</v>
      </c>
      <c r="B24" s="9">
        <v>0</v>
      </c>
      <c r="C24" s="9"/>
      <c r="D24" s="9">
        <v>63</v>
      </c>
      <c r="E24" s="9"/>
      <c r="F24" s="9">
        <f>B24-D24</f>
        <v>-63</v>
      </c>
      <c r="G24" s="9"/>
      <c r="H24" s="9">
        <v>6</v>
      </c>
      <c r="I24" s="9"/>
      <c r="J24" s="9">
        <v>4</v>
      </c>
      <c r="K24" s="9"/>
      <c r="L24" s="9">
        <v>0</v>
      </c>
      <c r="M24" s="9"/>
      <c r="N24" s="9">
        <v>0</v>
      </c>
      <c r="O24" s="9"/>
      <c r="P24" s="9">
        <f>H24-J24+L24-N24</f>
        <v>2</v>
      </c>
      <c r="Q24" s="9"/>
      <c r="R24" s="9">
        <f>F24+P24</f>
        <v>-61</v>
      </c>
      <c r="S24" s="8"/>
    </row>
    <row r="25" spans="1:19" ht="24" customHeight="1">
      <c r="A25" s="5" t="s">
        <v>37</v>
      </c>
      <c r="B25" s="9">
        <v>0</v>
      </c>
      <c r="C25" s="9"/>
      <c r="D25" s="9">
        <v>31</v>
      </c>
      <c r="E25" s="9"/>
      <c r="F25" s="9">
        <f>B25-D25</f>
        <v>-31</v>
      </c>
      <c r="G25" s="9"/>
      <c r="H25" s="9">
        <v>1</v>
      </c>
      <c r="I25" s="9"/>
      <c r="J25" s="9" t="s">
        <v>39</v>
      </c>
      <c r="K25" s="9"/>
      <c r="L25" s="9">
        <v>0</v>
      </c>
      <c r="M25" s="9"/>
      <c r="N25" s="9">
        <v>0</v>
      </c>
      <c r="O25" s="9"/>
      <c r="P25" s="9">
        <v>1</v>
      </c>
      <c r="Q25" s="9"/>
      <c r="R25" s="9">
        <f>F25+P25</f>
        <v>-30</v>
      </c>
      <c r="S25" s="8"/>
    </row>
    <row r="26" spans="1:19" ht="24" customHeight="1">
      <c r="A26" s="5" t="s">
        <v>38</v>
      </c>
      <c r="B26" s="9">
        <v>0</v>
      </c>
      <c r="C26" s="9"/>
      <c r="D26" s="9">
        <v>3</v>
      </c>
      <c r="E26" s="9"/>
      <c r="F26" s="9">
        <f>B26-D26</f>
        <v>-3</v>
      </c>
      <c r="G26" s="9"/>
      <c r="H26" s="9" t="s">
        <v>39</v>
      </c>
      <c r="I26" s="9"/>
      <c r="J26" s="9">
        <v>0</v>
      </c>
      <c r="K26" s="9"/>
      <c r="L26" s="9">
        <v>0</v>
      </c>
      <c r="M26" s="9"/>
      <c r="N26" s="9">
        <v>0</v>
      </c>
      <c r="O26" s="9"/>
      <c r="P26" s="9" t="s">
        <v>39</v>
      </c>
      <c r="Q26" s="9"/>
      <c r="R26" s="9">
        <v>-3</v>
      </c>
      <c r="S26" s="8"/>
    </row>
    <row r="27" spans="1:19" ht="24" customHeight="1">
      <c r="A27" s="5" t="s">
        <v>19</v>
      </c>
      <c r="B27" s="9">
        <v>0</v>
      </c>
      <c r="C27" s="9"/>
      <c r="D27" s="9">
        <v>0</v>
      </c>
      <c r="E27" s="9"/>
      <c r="F27" s="9">
        <f t="shared" si="0"/>
        <v>0</v>
      </c>
      <c r="G27" s="9"/>
      <c r="H27" s="9">
        <v>0</v>
      </c>
      <c r="I27" s="9"/>
      <c r="J27" s="9">
        <v>0</v>
      </c>
      <c r="K27" s="9"/>
      <c r="L27" s="9">
        <v>0</v>
      </c>
      <c r="M27" s="9"/>
      <c r="N27" s="9">
        <v>0</v>
      </c>
      <c r="O27" s="9"/>
      <c r="P27" s="9">
        <f>H27-J27+L27-N27</f>
        <v>0</v>
      </c>
      <c r="Q27" s="9"/>
      <c r="R27" s="9">
        <f t="shared" si="2"/>
        <v>0</v>
      </c>
      <c r="S27" s="8"/>
    </row>
    <row r="28" spans="1:19" ht="9.7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/>
    </row>
    <row r="29" spans="1:19" ht="24" customHeight="1">
      <c r="A29" s="5" t="s">
        <v>23</v>
      </c>
      <c r="B29" s="9">
        <f>SUM(B6:B7)</f>
        <v>619</v>
      </c>
      <c r="C29" s="9"/>
      <c r="D29" s="9">
        <v>4</v>
      </c>
      <c r="E29" s="9"/>
      <c r="F29" s="9">
        <f>SUM(F6:F8)</f>
        <v>615</v>
      </c>
      <c r="G29" s="9"/>
      <c r="H29" s="9">
        <f>SUM(H6:H8)</f>
        <v>408</v>
      </c>
      <c r="I29" s="9"/>
      <c r="J29" s="9">
        <f>SUM(J6:J8)</f>
        <v>432</v>
      </c>
      <c r="K29" s="9"/>
      <c r="L29" s="9">
        <f>SUM(L6:L8)</f>
        <v>1</v>
      </c>
      <c r="M29" s="9"/>
      <c r="N29" s="9">
        <f>SUM(N6:N8)</f>
        <v>0</v>
      </c>
      <c r="O29" s="9"/>
      <c r="P29" s="9">
        <f>SUM(P6:P8)</f>
        <v>-23</v>
      </c>
      <c r="Q29" s="9"/>
      <c r="R29" s="9">
        <f>SUM(R6:R8)</f>
        <v>592</v>
      </c>
      <c r="S29" s="8"/>
    </row>
    <row r="30" spans="1:19" ht="24" customHeight="1">
      <c r="A30" s="5" t="s">
        <v>20</v>
      </c>
      <c r="B30" s="9">
        <f>0+SUM(B9:B18)</f>
        <v>0</v>
      </c>
      <c r="C30" s="9"/>
      <c r="D30" s="9">
        <v>82</v>
      </c>
      <c r="E30" s="9"/>
      <c r="F30" s="9">
        <f>SUM(F9:F18)</f>
        <v>-82</v>
      </c>
      <c r="G30" s="9"/>
      <c r="H30" s="9">
        <f>SUM(H9:H18)</f>
        <v>2643</v>
      </c>
      <c r="I30" s="9"/>
      <c r="J30" s="9">
        <f>SUM(J9:J18)</f>
        <v>2766</v>
      </c>
      <c r="K30" s="9"/>
      <c r="L30" s="9">
        <f>SUM(L9:L18)</f>
        <v>17</v>
      </c>
      <c r="M30" s="9"/>
      <c r="N30" s="9">
        <f>SUM(N9:N18)</f>
        <v>20</v>
      </c>
      <c r="O30" s="9"/>
      <c r="P30" s="9">
        <f>SUM(P9:P18)</f>
        <v>-126</v>
      </c>
      <c r="Q30" s="9"/>
      <c r="R30" s="9">
        <f>SUM(R9:R18)</f>
        <v>-208</v>
      </c>
      <c r="S30" s="8"/>
    </row>
    <row r="31" spans="1:19" ht="24" customHeight="1">
      <c r="A31" s="5" t="s">
        <v>21</v>
      </c>
      <c r="B31" s="18">
        <f>-SUM(B19:B27)</f>
        <v>0</v>
      </c>
      <c r="C31" s="15"/>
      <c r="D31" s="15">
        <v>417</v>
      </c>
      <c r="E31" s="15"/>
      <c r="F31" s="15">
        <f>SUM(F19:F27)</f>
        <v>-417</v>
      </c>
      <c r="G31" s="15"/>
      <c r="H31" s="15">
        <f>SUM(H19:H27)</f>
        <v>133</v>
      </c>
      <c r="I31" s="15"/>
      <c r="J31" s="15">
        <f>SUM(J19:J27)</f>
        <v>119</v>
      </c>
      <c r="K31" s="15"/>
      <c r="L31" s="15">
        <f>SUM(L19:L27)</f>
        <v>1</v>
      </c>
      <c r="M31" s="15"/>
      <c r="N31" s="15">
        <f>SUM(N19:N27)</f>
        <v>5</v>
      </c>
      <c r="O31" s="15"/>
      <c r="P31" s="15">
        <f>SUM(P19:P27)</f>
        <v>10</v>
      </c>
      <c r="Q31" s="15"/>
      <c r="R31" s="15">
        <f>SUM(R19:R27)</f>
        <v>-407</v>
      </c>
      <c r="S31" s="16"/>
    </row>
    <row r="32" spans="1:19" ht="24" customHeight="1" thickBot="1">
      <c r="A32" s="19" t="s">
        <v>40</v>
      </c>
      <c r="B32" s="10">
        <f>-SUM(B20:B28)</f>
        <v>0</v>
      </c>
      <c r="C32" s="11"/>
      <c r="D32" s="11">
        <v>323</v>
      </c>
      <c r="E32" s="11"/>
      <c r="F32" s="11" t="s">
        <v>42</v>
      </c>
      <c r="G32" s="11"/>
      <c r="H32" s="11">
        <f>SUM($H$21:$H$26)</f>
        <v>61</v>
      </c>
      <c r="I32" s="11"/>
      <c r="J32" s="11">
        <f>SUM($J$21:$J$26)</f>
        <v>40</v>
      </c>
      <c r="K32" s="11"/>
      <c r="L32" s="11">
        <f>SUM($L$21:$L$26)</f>
        <v>0</v>
      </c>
      <c r="M32" s="11"/>
      <c r="N32" s="11">
        <f>SUM($N$21:$N$26)</f>
        <v>0</v>
      </c>
      <c r="O32" s="11"/>
      <c r="P32" s="11">
        <f>SUM($P$21:$P$26)</f>
        <v>21</v>
      </c>
      <c r="Q32" s="11"/>
      <c r="R32" s="11">
        <f>SUM($R$21:$R$26)</f>
        <v>-302</v>
      </c>
      <c r="S32" s="12"/>
    </row>
    <row r="33" spans="1:19" ht="19.5" customHeight="1" thickTop="1">
      <c r="A33" s="4"/>
      <c r="N33" s="17"/>
      <c r="O33" s="17"/>
      <c r="P33" s="17"/>
      <c r="Q33" s="17"/>
      <c r="S33" s="17" t="s">
        <v>32</v>
      </c>
    </row>
    <row r="34" ht="24.75" customHeight="1">
      <c r="A34" s="4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2">
    <mergeCell ref="A3:A4"/>
    <mergeCell ref="B3:G3"/>
    <mergeCell ref="H3:Q3"/>
    <mergeCell ref="B4:C4"/>
    <mergeCell ref="D4:E4"/>
    <mergeCell ref="F4:G4"/>
    <mergeCell ref="R3:S4"/>
    <mergeCell ref="L4:M4"/>
    <mergeCell ref="H4:I4"/>
    <mergeCell ref="J4:K4"/>
    <mergeCell ref="P4:Q4"/>
    <mergeCell ref="N4:O4"/>
  </mergeCells>
  <printOptions/>
  <pageMargins left="0.75" right="0.7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2011-04-28T02:59:17Z</cp:lastPrinted>
  <dcterms:created xsi:type="dcterms:W3CDTF">2006-05-16T04:21:01Z</dcterms:created>
  <dcterms:modified xsi:type="dcterms:W3CDTF">2011-04-28T03:02:19Z</dcterms:modified>
  <cp:category/>
  <cp:version/>
  <cp:contentType/>
  <cp:contentStatus/>
</cp:coreProperties>
</file>