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5480" windowHeight="11640" activeTab="0"/>
  </bookViews>
  <sheets>
    <sheet name="査定最終版130128" sheetId="1" r:id="rId1"/>
  </sheets>
  <definedNames>
    <definedName name="_xlnm.Print_Area" localSheetId="0">'査定最終版130128'!$A$1:$Y$482</definedName>
    <definedName name="_xlnm.Print_Titles" localSheetId="0">'査定最終版130128'!$1:$2</definedName>
  </definedNames>
  <calcPr fullCalcOnLoad="1"/>
</workbook>
</file>

<file path=xl/sharedStrings.xml><?xml version="1.0" encoding="utf-8"?>
<sst xmlns="http://schemas.openxmlformats.org/spreadsheetml/2006/main" count="888" uniqueCount="791">
  <si>
    <t>事業名</t>
  </si>
  <si>
    <t>企画事務事業</t>
  </si>
  <si>
    <t>電算管理事業</t>
  </si>
  <si>
    <t>庁舎管理事業</t>
  </si>
  <si>
    <t>一般管理事務事業</t>
  </si>
  <si>
    <t>文書事業</t>
  </si>
  <si>
    <t>庁舎維持管理事業</t>
  </si>
  <si>
    <t>公用車管理事業</t>
  </si>
  <si>
    <t>財産管理事務事業</t>
  </si>
  <si>
    <t>公平委員会事業</t>
  </si>
  <si>
    <t>選挙管理事業</t>
  </si>
  <si>
    <t>選挙啓発事業</t>
  </si>
  <si>
    <t>契約検査事業</t>
  </si>
  <si>
    <t>財務会計事業</t>
  </si>
  <si>
    <t>財政管理事務事業</t>
  </si>
  <si>
    <t>財政課合計</t>
  </si>
  <si>
    <t>税務課合計</t>
  </si>
  <si>
    <t>徴収計算事業</t>
  </si>
  <si>
    <t>徴収事務事業</t>
  </si>
  <si>
    <t>防犯対策事業</t>
  </si>
  <si>
    <t>駐輪場維持管理
事業</t>
  </si>
  <si>
    <t>交通安全推進事業</t>
  </si>
  <si>
    <t>尾交災事業</t>
  </si>
  <si>
    <t>災害対策事業</t>
  </si>
  <si>
    <t>災害対策事務事業</t>
  </si>
  <si>
    <t>区長会事業</t>
  </si>
  <si>
    <t>統計調査総務事業</t>
  </si>
  <si>
    <t>商工統計調査事業</t>
  </si>
  <si>
    <t>諸統計調査事業</t>
  </si>
  <si>
    <t>市民協働課合計</t>
  </si>
  <si>
    <t>戸籍住民基本台帳事務事業</t>
  </si>
  <si>
    <t>市民課合計</t>
  </si>
  <si>
    <t>国民年金事業</t>
  </si>
  <si>
    <t>環境課合計</t>
  </si>
  <si>
    <t>社会福祉課合計</t>
  </si>
  <si>
    <t>老人福祉事業</t>
  </si>
  <si>
    <t>老人福祉センター運営事業</t>
  </si>
  <si>
    <t>老人憩いの家管理事業</t>
  </si>
  <si>
    <t>老人扶助事業</t>
  </si>
  <si>
    <t>老人福祉事務事業</t>
  </si>
  <si>
    <t>介護保険特別会計繰出事業</t>
  </si>
  <si>
    <t>高齢者福祉課合計</t>
  </si>
  <si>
    <t>健康福祉部合計</t>
  </si>
  <si>
    <t>児童福祉課合計</t>
  </si>
  <si>
    <t>健康福祉部</t>
  </si>
  <si>
    <t>労働事業</t>
  </si>
  <si>
    <t>農業総務事務事業</t>
  </si>
  <si>
    <t>農業振興事業</t>
  </si>
  <si>
    <t>畜産事業</t>
  </si>
  <si>
    <t>地域農政推進対策事業</t>
  </si>
  <si>
    <t>林務事務事業</t>
  </si>
  <si>
    <t>商工総務事務事業</t>
  </si>
  <si>
    <t>商工業振興補助事業</t>
  </si>
  <si>
    <t>商工業振興預託事業</t>
  </si>
  <si>
    <t>観光振興補助事業</t>
  </si>
  <si>
    <t>観光事務事業</t>
  </si>
  <si>
    <t>観光施設整備事業</t>
  </si>
  <si>
    <t>消費者行政推進事業</t>
  </si>
  <si>
    <t>産業振興課合計</t>
  </si>
  <si>
    <t>農地事務事業</t>
  </si>
  <si>
    <t>土木総務事務事業</t>
  </si>
  <si>
    <t>道路管理事業</t>
  </si>
  <si>
    <t>道路新設改良事務事業</t>
  </si>
  <si>
    <t>橋梁事業</t>
  </si>
  <si>
    <t>交通安全施設整備事業</t>
  </si>
  <si>
    <t>交通安全施設維持事業</t>
  </si>
  <si>
    <t>河川維持修繕事業</t>
  </si>
  <si>
    <t>河川管理事務事業</t>
  </si>
  <si>
    <t>農業土木災害復旧事業</t>
  </si>
  <si>
    <t>道路河川災害復旧事業</t>
  </si>
  <si>
    <t>農村集落家庭排水施設特別会計繰出事業</t>
  </si>
  <si>
    <t>河川改修事業</t>
  </si>
  <si>
    <t>河川新設改良事務事業</t>
  </si>
  <si>
    <t>下水道事業特別会計繰出事業</t>
  </si>
  <si>
    <t>土木課合計</t>
  </si>
  <si>
    <t>都市計画調査事業</t>
  </si>
  <si>
    <t>都市計画事務事業</t>
  </si>
  <si>
    <t>土地区画整理事務事業</t>
  </si>
  <si>
    <t>街路事務事業</t>
  </si>
  <si>
    <t>大原公園整備事業</t>
  </si>
  <si>
    <t>二村山緑地整備事業</t>
  </si>
  <si>
    <t>公園施設改修事業</t>
  </si>
  <si>
    <t>公園施設維持管理事業</t>
  </si>
  <si>
    <t>公園事務事業</t>
  </si>
  <si>
    <t>有料駐車場事業特別会計繰出事業</t>
  </si>
  <si>
    <t>緑化対策事業</t>
  </si>
  <si>
    <t>花と緑推進事業</t>
  </si>
  <si>
    <t>緑化事務事業</t>
  </si>
  <si>
    <t>都市計画課合計</t>
  </si>
  <si>
    <t>経済建設部合計</t>
  </si>
  <si>
    <t>経済建設部</t>
  </si>
  <si>
    <t>会計管理事業</t>
  </si>
  <si>
    <t>出納室合計</t>
  </si>
  <si>
    <t>出納室</t>
  </si>
  <si>
    <t>消防総務課合計</t>
  </si>
  <si>
    <t>消防本部</t>
  </si>
  <si>
    <t>事務局事業</t>
  </si>
  <si>
    <t>負担金事業</t>
  </si>
  <si>
    <t>議事課合計</t>
  </si>
  <si>
    <t>議会事務局</t>
  </si>
  <si>
    <t>学校プール開放事業</t>
  </si>
  <si>
    <t>事務局事務事業</t>
  </si>
  <si>
    <t>教育振興事業</t>
  </si>
  <si>
    <t>教育振興補助事業</t>
  </si>
  <si>
    <t>教育相談事業</t>
  </si>
  <si>
    <t>教育振興事務事業</t>
  </si>
  <si>
    <t>小学校施設維持管理事業</t>
  </si>
  <si>
    <t>小学校管理事務事業</t>
  </si>
  <si>
    <t>小学校教育振興事業</t>
  </si>
  <si>
    <t>小学校教育振興補助事業</t>
  </si>
  <si>
    <t>小学校扶助事業</t>
  </si>
  <si>
    <t>小学校校舎等建設事業</t>
  </si>
  <si>
    <t>中学校施設維持管理事業</t>
  </si>
  <si>
    <t>中学校管理事務事業</t>
  </si>
  <si>
    <t>中学校教育振興事業</t>
  </si>
  <si>
    <t>中学校教育振興補助事業</t>
  </si>
  <si>
    <t>中学校扶助事業</t>
  </si>
  <si>
    <t>給食センター活動事業</t>
  </si>
  <si>
    <t>給食センター維持管理事業</t>
  </si>
  <si>
    <t>給食センター施設整備事業</t>
  </si>
  <si>
    <t>給食センター合計</t>
  </si>
  <si>
    <t>学校教育課合計
(給食センター除）</t>
  </si>
  <si>
    <t>社会教育活動事業</t>
  </si>
  <si>
    <t>社会教育関係団体補助事業</t>
  </si>
  <si>
    <t>公民館活動事業</t>
  </si>
  <si>
    <t>文化財保護事業</t>
  </si>
  <si>
    <t>市史編さん事業</t>
  </si>
  <si>
    <t>青少年対策事業</t>
  </si>
  <si>
    <t>野外教育施設事業</t>
  </si>
  <si>
    <t>陶芸の館管理事業</t>
  </si>
  <si>
    <t>文化振興事業</t>
  </si>
  <si>
    <t>文化会館合計</t>
  </si>
  <si>
    <t>スポーツ振興事業</t>
  </si>
  <si>
    <t>各種大会事業</t>
  </si>
  <si>
    <t>体育補助金事業</t>
  </si>
  <si>
    <t>体育施設整備事業</t>
  </si>
  <si>
    <t>図書館活動事業</t>
  </si>
  <si>
    <t>図書館維持管理事業</t>
  </si>
  <si>
    <t>視聴覚ライブラリー事業</t>
  </si>
  <si>
    <t>図書館合計</t>
  </si>
  <si>
    <t>教育部</t>
  </si>
  <si>
    <t>教育部合計</t>
  </si>
  <si>
    <t>監査事務局合計</t>
  </si>
  <si>
    <t>監査事務局</t>
  </si>
  <si>
    <t>小計</t>
  </si>
  <si>
    <t>公債費元金償還</t>
  </si>
  <si>
    <t>公債費利子償還</t>
  </si>
  <si>
    <t>財調基金積立</t>
  </si>
  <si>
    <t>教育施設建設基金積立</t>
  </si>
  <si>
    <t>公共施設建設基金積立</t>
  </si>
  <si>
    <t>減債基金積立</t>
  </si>
  <si>
    <t>予備費</t>
  </si>
  <si>
    <t>財政課扱</t>
  </si>
  <si>
    <t>給料・手当
一般会計</t>
  </si>
  <si>
    <t>給料・手当
国保会計</t>
  </si>
  <si>
    <t>給料・手当
下水会計</t>
  </si>
  <si>
    <t>給料・手当
下水建設会計</t>
  </si>
  <si>
    <t>給料・手当
農排会計</t>
  </si>
  <si>
    <t>給料・手当
介護会計</t>
  </si>
  <si>
    <t>人事秘書課扱(人件費）</t>
  </si>
  <si>
    <t>住民記録電算処理事業</t>
  </si>
  <si>
    <t>情報システム課合計</t>
  </si>
  <si>
    <t>秘書政策課合計</t>
  </si>
  <si>
    <t>行政経営部合計</t>
  </si>
  <si>
    <t>行政経営部</t>
  </si>
  <si>
    <t>市民生活部</t>
  </si>
  <si>
    <t>総務防災課合計</t>
  </si>
  <si>
    <t>市民生活部合計</t>
  </si>
  <si>
    <t>国民健康保険特別会計繰出事業</t>
  </si>
  <si>
    <t>医療健康課合計</t>
  </si>
  <si>
    <t>消防施設設置事業</t>
  </si>
  <si>
    <t>文化会館維持管理事業</t>
  </si>
  <si>
    <t>スポーツ計</t>
  </si>
  <si>
    <t>全会計</t>
  </si>
  <si>
    <t>常備消防活動事業</t>
  </si>
  <si>
    <t>常備消防設備維持管理事業</t>
  </si>
  <si>
    <t>常備消防事務事業</t>
  </si>
  <si>
    <t>非常備消防活動事業</t>
  </si>
  <si>
    <t>消防施設維持管理事業</t>
  </si>
  <si>
    <t>議員活動事業</t>
  </si>
  <si>
    <t>愛知用水土地改良区総代選挙執行</t>
  </si>
  <si>
    <t>参議院議員選挙執行</t>
  </si>
  <si>
    <t>監査事業</t>
  </si>
  <si>
    <t>市民相談事業</t>
  </si>
  <si>
    <t>福祉推進事業</t>
  </si>
  <si>
    <t>総合福祉会館維持管理事業</t>
  </si>
  <si>
    <t>社会福祉総務事務事業</t>
  </si>
  <si>
    <t>心身障害児者福祉推進事業</t>
  </si>
  <si>
    <t>心身障害児者扶助事業</t>
  </si>
  <si>
    <t>心身障害者事務事業</t>
  </si>
  <si>
    <t>生活保護事業</t>
  </si>
  <si>
    <t>扶助事業</t>
  </si>
  <si>
    <t>災害救助事業</t>
  </si>
  <si>
    <t>利用者助成事業</t>
  </si>
  <si>
    <t>福祉医療事業</t>
  </si>
  <si>
    <t>老人保健事業</t>
  </si>
  <si>
    <t>後期高齢者医療事業</t>
  </si>
  <si>
    <t>福祉医療事務事業</t>
  </si>
  <si>
    <t>保険料徴収資料等作成事業</t>
  </si>
  <si>
    <t>保健衛生事業</t>
  </si>
  <si>
    <t>予防接種事業</t>
  </si>
  <si>
    <t>各種診断事業</t>
  </si>
  <si>
    <t>予防事務事業</t>
  </si>
  <si>
    <t>保健センター運営事業</t>
  </si>
  <si>
    <t>休日診療所運営事業</t>
  </si>
  <si>
    <t>保育事業</t>
  </si>
  <si>
    <t>児童福祉事務事業</t>
  </si>
  <si>
    <t>児童館等管理運営事業</t>
  </si>
  <si>
    <t>火葬場等使用委託事業</t>
  </si>
  <si>
    <t>環境衛生事業</t>
  </si>
  <si>
    <t>公害対策事業</t>
  </si>
  <si>
    <t>公害対策事務事業</t>
  </si>
  <si>
    <t>東部知多衛生組合負担金事業</t>
  </si>
  <si>
    <t>清掃事業</t>
  </si>
  <si>
    <t>清掃事務事業</t>
  </si>
  <si>
    <t>塵芥処理事業</t>
  </si>
  <si>
    <t>塵芥処理事務事業</t>
  </si>
  <si>
    <t>有機循環推進事業</t>
  </si>
  <si>
    <t>有機循環推進事務事業</t>
  </si>
  <si>
    <t>し尿汲み取り事業</t>
  </si>
  <si>
    <t>し尿処理事務事業</t>
  </si>
  <si>
    <t>道路台帳管理事業</t>
  </si>
  <si>
    <t>維持管理総務事務事業</t>
  </si>
  <si>
    <t>道路維持事業</t>
  </si>
  <si>
    <t>道路新設改良事業</t>
  </si>
  <si>
    <t>公民館維持管理事業</t>
  </si>
  <si>
    <t>文化広場管理事業</t>
  </si>
  <si>
    <t>保健体育総務事務事業</t>
  </si>
  <si>
    <t>体育施設維持管理事業</t>
  </si>
  <si>
    <t>市民活動推進事業</t>
  </si>
  <si>
    <t>都市・国際交流事業</t>
  </si>
  <si>
    <t>農業委員会事業</t>
  </si>
  <si>
    <t>農村環境改善センター管理事業</t>
  </si>
  <si>
    <t>土地改良事業</t>
  </si>
  <si>
    <t>大根若王子線道路改良事業</t>
  </si>
  <si>
    <t>桜ヶ丘沓掛線道路改良事業</t>
  </si>
  <si>
    <t>教育委員会事務局事業</t>
  </si>
  <si>
    <t>交通安全対策事務事業</t>
  </si>
  <si>
    <t>農地利用高度化事務事業</t>
  </si>
  <si>
    <t>担当</t>
  </si>
  <si>
    <t>秘書人事人件費</t>
  </si>
  <si>
    <t>職員健康診断事業</t>
  </si>
  <si>
    <t>職員研修事業</t>
  </si>
  <si>
    <t>秘書人事管理事務事業</t>
  </si>
  <si>
    <t>広報活動事業</t>
  </si>
  <si>
    <t>広報事務事業</t>
  </si>
  <si>
    <t>予算要求C</t>
  </si>
  <si>
    <t>主な内容</t>
  </si>
  <si>
    <t>概算要求ポイント</t>
  </si>
  <si>
    <t>平成24年度
当初予算A</t>
  </si>
  <si>
    <t>平成25年度　要求</t>
  </si>
  <si>
    <t>概算要求B</t>
  </si>
  <si>
    <t>増減B－A</t>
  </si>
  <si>
    <t>増減C－A</t>
  </si>
  <si>
    <t>査定D</t>
  </si>
  <si>
    <t>査定ポイント</t>
  </si>
  <si>
    <t>財政課長査定</t>
  </si>
  <si>
    <t>副市長査定</t>
  </si>
  <si>
    <t>行政経営部長査定</t>
  </si>
  <si>
    <t>査定E</t>
  </si>
  <si>
    <t>増減E－C</t>
  </si>
  <si>
    <t>査定F</t>
  </si>
  <si>
    <t>増減F－C</t>
  </si>
  <si>
    <t>市長査定　（最終）</t>
  </si>
  <si>
    <t>査定G</t>
  </si>
  <si>
    <t>増減G－C</t>
  </si>
  <si>
    <t>増減G－A</t>
  </si>
  <si>
    <t>増減D－C</t>
  </si>
  <si>
    <t>課税計算事業</t>
  </si>
  <si>
    <t>税務総務事務事業</t>
  </si>
  <si>
    <t>地番家屋現況図修正事業</t>
  </si>
  <si>
    <t>職員の給与費及び共済費</t>
  </si>
  <si>
    <t>産業医・予防接種医に対する報酬、予防接種のワクチン代、健康診断の委託料等職員の健康管理のための経費</t>
  </si>
  <si>
    <t>職員に対する研修を実施するための委託料、職場外の研修を受講するための旅費・負担金等職員研修のための経費</t>
  </si>
  <si>
    <t>区体育祭市長賞等記念品費用、市長交際費や出張旅費、電算関係委託料等の秘書及び人事管理業務を行うための経費</t>
  </si>
  <si>
    <t>広報紙を各町内会に配送する委託料、広報板の設置工事に要する工事費等の経費</t>
  </si>
  <si>
    <t>広報印刷製本費、市政記録映像の収録、市政記録写真撮影、広報用備品消耗品、修繕等経常経費</t>
  </si>
  <si>
    <t>市の政策推進に関する事務費をはじめとした企画事務に関する経費</t>
  </si>
  <si>
    <t>市が行う250万円以上の建設工事の契約及び検査に要する経費</t>
  </si>
  <si>
    <t>財務会計システム及び起債管理システムのソフトの保守委託と借上げ経費</t>
  </si>
  <si>
    <t>新公会計制度支援業務委託等の経費</t>
  </si>
  <si>
    <t>庁舎維持管理を行うための経費としての庁舎管理委託料、機器借上料</t>
  </si>
  <si>
    <t>払い出し用共通消耗品等、市役所の庶務的経費</t>
  </si>
  <si>
    <t>庁舎内で使用するコピー用紙、印刷用紙、市役所発送郵便料金、例規集等検索更新データ作成料、印刷機及びコピー機等借上料、備品購入費等</t>
  </si>
  <si>
    <t>庁舎維持管理を行うための経費</t>
  </si>
  <si>
    <t>庁舎耐震補強工事及び工事監理委託、また空調更新（食堂）</t>
  </si>
  <si>
    <t>公用車の維持管理を行うための経費</t>
  </si>
  <si>
    <t>市の各種財産管理を行うための経費、公有財産購入、工事請負費</t>
  </si>
  <si>
    <t>公有財産購入で増、また、旧終末処理場解体工事4を要求</t>
  </si>
  <si>
    <t>公用車の買換えが、5台と例年に比べ増で要求</t>
  </si>
  <si>
    <t>公平委員会に関する経費</t>
  </si>
  <si>
    <t>公平委員会報酬、旅費、負担金</t>
  </si>
  <si>
    <t>選挙管理を行うための経費</t>
  </si>
  <si>
    <t>選挙管理委員報酬、旅費、負担金</t>
  </si>
  <si>
    <t>選挙啓発を行うための経費</t>
  </si>
  <si>
    <t>明るい選挙啓発用報償費、旅費、消耗品費</t>
  </si>
  <si>
    <t>愛知用水土地改良区総代の選挙を執行するための経費</t>
  </si>
  <si>
    <t>平成24年10月2日執行済み</t>
  </si>
  <si>
    <t>平成25年7月28日任期満了の参議院議員選挙の執行</t>
  </si>
  <si>
    <t>参議院議員選挙に伴う人件費、委託料、使用料、備品等</t>
  </si>
  <si>
    <t>市域の防犯対策を行うための経費</t>
  </si>
  <si>
    <t>市営駐輪場の維持管理を行うための経費、無料、有料駐輪場の管理委託。放置自転車等撤去処分委託</t>
  </si>
  <si>
    <t>交通安全協会負担金、交通安全ヘルメット購入等補助金等交通安全施設の維持管理を行うための経費</t>
  </si>
  <si>
    <t>交通安全の啓蒙啓発を行うための経費</t>
  </si>
  <si>
    <t>交通安全教室の啓発用品。交通安全キャッペーン等啓発用品。交通指導員の健康診断、貸与品</t>
  </si>
  <si>
    <t>尾張交通災害共済の加入、啓発を行うための経費</t>
  </si>
  <si>
    <t>尾交災加入台帳作成業務。尾交災加入申込書発送郵便料</t>
  </si>
  <si>
    <t>防災事業を推進するための事業費</t>
  </si>
  <si>
    <t>国の地震災害の被害想定が見直され、国において被害予測されたが、市においても詳細な被害予測調査を実施し、今後の地震防災対策に生かす。</t>
  </si>
  <si>
    <t>事務経費、無線、その他機器の維持管理等、災害対策事業を実施するための経費</t>
  </si>
  <si>
    <t>平成26年度水防倉庫の建築のための設計等を行う。
市防災行政無線を良好に使うための機器の部品交換を行う。</t>
  </si>
  <si>
    <t>広報とよあけ印刷製本費、市政記録映像の収録委託料、市政記録写真の撮影委託料など前年並みの要求</t>
  </si>
  <si>
    <t>課税計算用システム電算処理（単価契約）及び保守、地方税電子化協議会ASPサービス、税制改正等システム改修経費</t>
  </si>
  <si>
    <t>OS（Windows7)に対応させるためのシステム改修、平成26年度税制改正に向けた予算要求</t>
  </si>
  <si>
    <t>平成27年度の評価替えに向けての標準宅地鑑定業務委託、課税に係る通信運搬費等</t>
  </si>
  <si>
    <t>基幹業務・固定資産管理システムリース満了無償譲渡減額に対し、評価替えに向けての鑑定業務が増えたことによる増額</t>
  </si>
  <si>
    <t>前年度までの異動修正を実施した地番家屋現況図の作成と、課税客体である土地・家屋の異動に伴う修正業務</t>
  </si>
  <si>
    <t>平成27年度の固定資産税評価替えに向けて市内全域の写真撮影を行い適正な資産評価を行う。</t>
  </si>
  <si>
    <t>市税の収納に係る電算処理を行い、その付帯事務として督促状、催告書等を作成、確定申告等に伴う還付金の支払い</t>
  </si>
  <si>
    <t>市税の徴収に係る通信運搬費、コンビに徴収手数料、基幹業務システム借上料等事務費</t>
  </si>
  <si>
    <t>基幹業務システム（e-CIVION）のリース期間満了後の無償譲渡に伴う減額</t>
  </si>
  <si>
    <t>統計調査員確保対策・ポケット情報作成及び統計一般事務</t>
  </si>
  <si>
    <t>各種統計調査を円滑に実施するための経費</t>
  </si>
  <si>
    <t>工業統計調査事務及び経済センサス調査区管理事務</t>
  </si>
  <si>
    <t>工業統計調査、経済センサス活動調査区管理及び経済センサス活動調査の督促事務経費</t>
  </si>
  <si>
    <t>人口動向調査、学校基本調査、就業構造基本調査、住宅・土地統計調査の実施に要する経費</t>
  </si>
  <si>
    <t>住宅土地統計調査</t>
  </si>
  <si>
    <t>豊明まつり開催事業、市民活動支援事業、男女共同参画推進事業に要する経費</t>
  </si>
  <si>
    <t>第３次とよあけ男女共同参画プラン策定の基礎資料とするためのアンケート調査を実施</t>
  </si>
  <si>
    <t>国際交流協会支援事業、友好都市交流事業、多文化共生推進事業</t>
  </si>
  <si>
    <t>シェパトン市友好都市提携10周年及び豊明市国際交流協会設立20周年記念事業（県補助対象）を実施予定</t>
  </si>
  <si>
    <t>各行政区の効果的な運営と組織的な活動に資するため、区交付金の交付を始め集会所建築等補助事業</t>
  </si>
  <si>
    <t>各行政区の効果的な運営と組織的な活動の支援に要する経費</t>
  </si>
  <si>
    <t>市民生活における様々な不安や諸問題に対応するため、毎月2回の市民相談日を開設し、市民サービスの向上を図る。</t>
  </si>
  <si>
    <t>前年度と同様の事業展開</t>
  </si>
  <si>
    <t>戸籍総合システム、住民記録システムの保守委託及び機器借上</t>
  </si>
  <si>
    <t>住基法改正によるシステム改修（24年7月9日施行）</t>
  </si>
  <si>
    <t>臨時職員賃金及び消耗品等の経常経費</t>
  </si>
  <si>
    <t>前年度と同様の事業展開</t>
  </si>
  <si>
    <t>知立市逢妻浄苑及び霊柩車使用料</t>
  </si>
  <si>
    <t>社会福祉協議会運営経費補助。社会福祉事業の効率的運営と地域福祉を目的に組織的活動の支援を図る各種団体の自主的活動経費を支援</t>
  </si>
  <si>
    <t>社会福祉協議会、各種団体等と連携を密にして、地域福祉活動を推進していく。</t>
  </si>
  <si>
    <t>引き続き一括契約できる維持管理は総務防災課で一括契約し経費削減をり、利用者に負担をかけない施設管理に努める。</t>
  </si>
  <si>
    <t>日赤、総合福祉会館等に関する経常経費及び事務経費</t>
  </si>
  <si>
    <t>総合福祉会館の施設内故障等が多く修理費用が高額となってきているため経常修繕費用とは別に予算確保したい。</t>
  </si>
  <si>
    <t>委託（電算、基幹相談支援センター事業、メンタルヘルス事業等）や関係団体補助・負担金（生活介護事業所運営費、各障がい者団体補助、成年後見センター運営費負担金等）等</t>
  </si>
  <si>
    <t>障がい者相談支援センター“フィット”を基幹相談支援センターに位置付けるため、予算の組み替えを行う。</t>
  </si>
  <si>
    <t>一定条件の障がい者への国・県・市からの手当、障害者自立支援法に基づく自立支援給付費と地域生活支援事業費</t>
  </si>
  <si>
    <t>介護給付費の中の児童福祉法関連は児童福祉課に移管するがサービス利用計画作成費の増が予測される。訓練等給付費や地域生活支援事業費が年々増加傾向にある。</t>
  </si>
  <si>
    <t>障害者福祉計画等策定推進委員報酬、障害程度区分認定調査員賃金や審査会委員報酬、その他臨時職員賃金や需用費</t>
  </si>
  <si>
    <t>第2次障害者福祉計画中間評価の関連予算、県からの事務移譲に伴う事務量増加に伴う臨時職員の時間増を見込む。</t>
  </si>
  <si>
    <t>嘱託医報酬、就労支援やレセプト点検に伴う臨時職員賃金、生活保護システムに関する電算委託料、借上料</t>
  </si>
  <si>
    <t>制度変更等による生活保護システムの改修が見込まれないため例年並みの要求</t>
  </si>
  <si>
    <t>保護受給者に対する生活扶助費、住宅扶助費、医療扶助費、介護扶助費、教育扶助費、葬祭扶助費、出産扶助費、保護施設事務費</t>
  </si>
  <si>
    <t>生活保護世帯の増加に伴い、生活扶助費、住宅扶助費、医療扶助費が必然的に増加することが見込まれる。</t>
  </si>
  <si>
    <t>自然災害で死亡した遺族等への災害弔慰金、災害障害見舞金の支給、被害世帯への災害援護資金の貸付経費</t>
  </si>
  <si>
    <t>前年度と同様に要求</t>
  </si>
  <si>
    <t>高齢者祝い金事業、在宅福祉事業委託、老人クラブ及びシルバー補助金</t>
  </si>
  <si>
    <t>祝い金事業、住宅改修補助金を精査</t>
  </si>
  <si>
    <t>管理委託料、光熱水費、燃料費、修繕料</t>
  </si>
  <si>
    <t>改修工事設計委託料を要求</t>
  </si>
  <si>
    <t>管理委託料、耐震工事費、修繕料</t>
  </si>
  <si>
    <t>耐震工事費を要求</t>
  </si>
  <si>
    <t>保護措置費、温水プール補助、外出支援事業、ひまわりバス優待事業</t>
  </si>
  <si>
    <t>新規ひまわりバス優待事業、介護特会から保護措置費１人分増額、生活援助員派遣事業、理髪サービス事業、寝具クリーニング事業を一般会計に移設、老人介護手当給付費を精査</t>
  </si>
  <si>
    <t>消耗品費、印刷製本費</t>
  </si>
  <si>
    <t>前年度と同様に要求</t>
  </si>
  <si>
    <t>社会福祉法人利用者負担軽減措置の事業費補助金で事業所への補助</t>
  </si>
  <si>
    <t>利用者負担軽減額の1/2を事業所が負担、1/4を国が負担、1/8ずつ県及び市が負担する補助金</t>
  </si>
  <si>
    <t>介護保険特別会計への繰出金</t>
  </si>
  <si>
    <t>第５期事業計画に基づく事業費見込により積算</t>
  </si>
  <si>
    <t>児童館の運営及び施設管理に必要な経費</t>
  </si>
  <si>
    <t>療育支援、どんぐり学園運営、ひとり親家庭への支援と手当、子ども手当に関する経費</t>
  </si>
  <si>
    <t>保育の運営及び施設管理に必要な経費</t>
  </si>
  <si>
    <t>国民健康保険特別会計を運営するのに必要な一般会計からの繰出金</t>
  </si>
  <si>
    <t>法定繰出し（低所得世帯の国保税軽減等分、事務費等）と医療費増による財源不足分の補てん</t>
  </si>
  <si>
    <t>子ども医療費等福祉医療の助成費</t>
  </si>
  <si>
    <t>医療費の増額対応</t>
  </si>
  <si>
    <t>平成22年度に廃止された老人保健の医療費月遅れ請求対応分</t>
  </si>
  <si>
    <t>後期高齢者医療の医療費及びそれに係る事務費及び軽減税額補てん分</t>
  </si>
  <si>
    <t>後期高齢者医療制度加入被保険者の医療費を後期高齢者医療広域連合に支払う負担金と制度を支えるための経費</t>
  </si>
  <si>
    <t>福祉医療費事務の事務費</t>
  </si>
  <si>
    <t>前年度と同様に要求</t>
  </si>
  <si>
    <t>国民年金保険料の取得・喪失及び免除等の年金事務を行う経費</t>
  </si>
  <si>
    <t>年金事務を行う経費</t>
  </si>
  <si>
    <t>国民年金の異動（加入、脱退）に伴う諸申請の受付、相談。受け付けた各種申請書の進達。国民年金の啓発</t>
  </si>
  <si>
    <t>税法改正によるシステム改修が、25年度は必要がないため。</t>
  </si>
  <si>
    <t>予防接種（集団・個別）に関する経費、任意予防接種費用助成金</t>
  </si>
  <si>
    <t>各種がん検診等委託料・妊婦健診及び乳児健診に関する経費</t>
  </si>
  <si>
    <t>各種教室の講師料、各種健診・予防接種の電算入力及び帳票の作成</t>
  </si>
  <si>
    <t>とよあけ基本計画の最終評価及び作成</t>
  </si>
  <si>
    <t>保健センター運営に関わる光熱水費・各種機器の借上料等施設管理の経費</t>
  </si>
  <si>
    <t>休日診療所の運営に関する経費</t>
  </si>
  <si>
    <t>勤労会館の施設維持管理に係る経費</t>
  </si>
  <si>
    <t>農業委員会委員報酬及び農家基本台帳事務事業等を実施</t>
  </si>
  <si>
    <t>農家台帳の構築（ｗｉｎｄｏｗｓＸＰ使用不可のため　ｗｉｎｄｏｗｓ７に切替）</t>
  </si>
  <si>
    <t>農村環境改善センターの光熱水費、修繕料、駐輪場借上料
農務係共通で利用している水土里情報システム使用料等</t>
  </si>
  <si>
    <t>再検討されている農村環境改善センターの今後の利用方法について結果が出れば大きく変化するかもしれない。</t>
  </si>
  <si>
    <t>農村環境改善センターの管理運営委託料</t>
  </si>
  <si>
    <t>負担金、補助金及び交付金</t>
  </si>
  <si>
    <t>農業振興補助金の他に、戸別所得補償制度と人・農地プランの交付金補助金が市を経由することになり増額となるが全額補助対象見込み。農家開設型市民農園の補助事業を新設</t>
  </si>
  <si>
    <t>農地の基盤整備事業等に対する補助事業</t>
  </si>
  <si>
    <t>畜産振興事業等として農業団体の育成及び指導に対する補助事業</t>
  </si>
  <si>
    <t>農業振興地域計画図の印刷を毎年から隔年（2年毎）に変更</t>
  </si>
  <si>
    <t>地域農政特別対策事業推進協議会運営経費</t>
  </si>
  <si>
    <t>平成24年度に執行が計画されていた尾張西三河地域森林計画地積等調査業務がなくなるため</t>
  </si>
  <si>
    <t>県森林協会負担金</t>
  </si>
  <si>
    <t>県営土地改良施設耐震対策事業負担金、地域用水環境整備事業負担金、土地改良施設維持管理適正化事業負担金</t>
  </si>
  <si>
    <t>地域用水環境整備事業（勅使池）の完了に伴い負担金が減額</t>
  </si>
  <si>
    <t>土地改良事業に関する経費</t>
  </si>
  <si>
    <t>災害発生により、農業施設などが被害を受けた時に復旧するための経費</t>
  </si>
  <si>
    <t>ひまわりバス購入における初期費用からランニングコストへのシフト</t>
  </si>
  <si>
    <t>ひまわりバス運行における経費</t>
  </si>
  <si>
    <t>市観光協会補助金（同協会の事業としては、古戦場まつりや桜開花時期の三崎水辺公園のライトアップ事業等実施）</t>
  </si>
  <si>
    <t>平成24年度の古戦場まつりは市制40周年関連事業として実施したが、この部分がなくなる。</t>
  </si>
  <si>
    <t>県観光協会への負担金のほか、ひまわり広場の賃借料</t>
  </si>
  <si>
    <t>市内観光施設の整備・修繕に係る経費</t>
  </si>
  <si>
    <t>消費生活の相談窓口の開設日を月2回から週4日へ増要求</t>
  </si>
  <si>
    <t>道路用地寄付のための調査測量設計等委託料及び道路用地購入費</t>
  </si>
  <si>
    <t>県道名古屋岡崎線関連の付け替え市道分の用地購入費を確保</t>
  </si>
  <si>
    <t>土木課が管理する道路台帳図書等を更新するための、現地測量及び図面修正作業を行う。</t>
  </si>
  <si>
    <t>新規・修正路線延長を正確に把握し、予算要求する。</t>
  </si>
  <si>
    <t>道路維持管理に関する消耗品等、道路賠償責任保険及び道路建設促進関係団体への負担金等総務事務事業</t>
  </si>
  <si>
    <t>愛知県に納める建設負担金（県道名古屋岡崎線の市道横断ボックス工事拡幅分増額見込み）を確保</t>
  </si>
  <si>
    <t>社会資本整備総合交付金により橋梁修繕設計委託及び修繕工事</t>
  </si>
  <si>
    <t>橋梁長寿命化計画に伴う初年度とし、以後継続的に進める。</t>
  </si>
  <si>
    <t>交差点カラー塗装、グリーンベルト設置等区画線の設置</t>
  </si>
  <si>
    <t>通学路総点検に伴う危険箇所の改善を早急に実施</t>
  </si>
  <si>
    <t>排水路の改修・三崎池堤体の耐震診断</t>
  </si>
  <si>
    <t>洪水ハザードマップ増刷</t>
  </si>
  <si>
    <t>建設工事の円滑な遂行を図るため、設計・積算等技術向上を目的とした研修等負担金及び積算資料等の購入費用</t>
  </si>
  <si>
    <t>電算関係借上（保守費用含）の長期契約の終了による減額、単年度契約に変更</t>
  </si>
  <si>
    <t>区長要望工事測量設計委託料、道路新設改良舗装工事及び道路耐震工事費</t>
  </si>
  <si>
    <t>道路耐震補強工事（前後駅北側デッキ）市道前後５４号線の工事費要求</t>
  </si>
  <si>
    <t>道路工事等を行うために必要な消耗品等の事務的経費</t>
  </si>
  <si>
    <t>横断暗渠等の修繕などの経費</t>
  </si>
  <si>
    <t>災害発生により、道路、河川などが被害を受けた時に復旧するための経費</t>
  </si>
  <si>
    <t>道路反射鏡、照明灯の修繕に要する経費</t>
  </si>
  <si>
    <t>境川総合治水対策に関連した事務経費及び水位監視に伴なう管理経費</t>
  </si>
  <si>
    <t>河川、調整池等の草刈、清掃に要する経費</t>
  </si>
  <si>
    <t>ため池、調整池のポンプの電気料金等の経費</t>
  </si>
  <si>
    <t>耐震改修計画に基づき木造住宅耐震改修費補助増、耐震シェルター設置費補助新設、都市計画基本図更新修正要求</t>
  </si>
  <si>
    <t>都市計画審議会に係る委員報酬及び旅費等並びに都市計画基礎調査に関する委託料等の経費</t>
  </si>
  <si>
    <t>都市計画事務一般に関する事業並びに木造住宅耐震診断・改修に関する経費</t>
  </si>
  <si>
    <t>小規模区画整理事業補助金交付要綱による補助金</t>
  </si>
  <si>
    <t>豊明阿野平地土地区画整理組合の施行に伴う予算要求</t>
  </si>
  <si>
    <t>用地取得（約2,400㎡）、跨道橋架設、既設道路の切替、排水施設設置</t>
  </si>
  <si>
    <t>搬出残土の処分地確保で約48,000ｍ3内、約20,000ｍ3強の活用（約14,000千円の差益）</t>
  </si>
  <si>
    <t>拠点医療施設（藤田保健衛生大学病院）の施設増床が平成25年度に完成するに伴い、東出入口のアクセスを改善</t>
  </si>
  <si>
    <t>道路築造工事</t>
  </si>
  <si>
    <t>都市計画道路に関する取得用地の維持及び事業用地の緊急取得並びに街路事務全般の経費</t>
  </si>
  <si>
    <t>大原公園の施設整備に要する経費</t>
  </si>
  <si>
    <t>草刈り等維持管理事業、身近な里山林整備事業による二村山整備事業</t>
  </si>
  <si>
    <t>あいち森と緑づくり事業による身近な里山林整備事業を活用し二村山を整備</t>
  </si>
  <si>
    <t>街区公園の改修工事、遊戯施設再整備工事</t>
  </si>
  <si>
    <t>公園内の除草、光熱水費、施設改修等の公園を維持管理する経費</t>
  </si>
  <si>
    <t>公園施設長寿命化計画作成委託料の減、公園施設維持管理工事費の見直しによる増</t>
  </si>
  <si>
    <t>講習費及び旅費、公園緑地関係団体等に支払う負担金</t>
  </si>
  <si>
    <t>研修参加旅費、負担金及び公園関係団体への負担金等の経費</t>
  </si>
  <si>
    <t>種苗生産事業者への補助金</t>
  </si>
  <si>
    <t>種苗生産事業者への補助金を行い、市内の緑化に努める。</t>
  </si>
  <si>
    <t>公園内の花壇等に植える花苗の購入費及び花壇を維持管理するための経費</t>
  </si>
  <si>
    <t>緑の街並み推進事業及び県民参加緑づくり事業を計上したことによる増</t>
  </si>
  <si>
    <t>花に関するボランティアの研修、緑化に関する啓発に関する経費</t>
  </si>
  <si>
    <t>下水道事業特別会計を運営するのに必要な一般会計からの繰出金</t>
  </si>
  <si>
    <t>有料駐車場事業特別会計を運営するのに必要な一般会計からの繰出金</t>
  </si>
  <si>
    <t>農村集落家庭排水施設特別会計を運営するのに必要な一般会計からの繰出金</t>
  </si>
  <si>
    <t>環境整備、狂犬病予防対策及び合併処理浄化槽設置費補助金交付等に関する経費</t>
  </si>
  <si>
    <t>公害対策に関する経費</t>
  </si>
  <si>
    <t>公害対策事務に関する経費</t>
  </si>
  <si>
    <t>東部知多衛生組合に関する負担金</t>
  </si>
  <si>
    <t>東部知多衛生組合による計画に基づく</t>
  </si>
  <si>
    <t>資源ごみ等に関する経費</t>
  </si>
  <si>
    <t>基本計画の改定</t>
  </si>
  <si>
    <t>清掃及び清掃事務所に関する経費</t>
  </si>
  <si>
    <t>塵芥収集に係る臨時職員、収集車等に関する経費</t>
  </si>
  <si>
    <t>ごみの分け方・出し方パンフレットの全世帯配布</t>
  </si>
  <si>
    <t>塵芥収集に関する経費</t>
  </si>
  <si>
    <t>堆肥センターの運営等に関する経費</t>
  </si>
  <si>
    <t>有機循環の推進に関する経費</t>
  </si>
  <si>
    <t>し尿汲み取りの委託に関する経費</t>
  </si>
  <si>
    <t>汲取指示書等の印刷、ファクシミリ購入</t>
  </si>
  <si>
    <t>し尿処理に関する経費</t>
  </si>
  <si>
    <t>歳入事務電算化システム業務委託（歳入金に係るデータ処理）　</t>
  </si>
  <si>
    <t>市税等口座振替の記録媒体をCMTからデータ伝送対応システムへ移行</t>
  </si>
  <si>
    <t>臨時職員賃金、消防吏員被服、消防・救急・救助用消耗品の購入費、消防車両燃料費、電話、郵便物等の通信運搬費</t>
  </si>
  <si>
    <t>団員報酬、分団交付金、団員費用弁償、消防団車両等の修繕料</t>
  </si>
  <si>
    <t>消防団詰所建設、市民が初期消火を行うための立上り消火栓設置等の補助金、尾三消防組合、長久手市と共同で実施する指令業務の共同運用に係る負担金</t>
  </si>
  <si>
    <t>市議会議員（20人）の報酬、期末手当、議員共済給付費負担金</t>
  </si>
  <si>
    <t>議員の報酬及び期末手当の削減による（条例改正に伴うもの）</t>
  </si>
  <si>
    <t>議場の映像を録画しインターネットで放映する経費及び議会だより、会議録を印刷する経費</t>
  </si>
  <si>
    <t>インターネット放映の開始</t>
  </si>
  <si>
    <t>全国市議会議長会等への負担金</t>
  </si>
  <si>
    <t>教育委員報酬、旅費及び交際費</t>
  </si>
  <si>
    <t>前年度と同様に要求</t>
  </si>
  <si>
    <t>学校プール管理業務委託料</t>
  </si>
  <si>
    <t>需用費、役務費、委託料、使用料及び賃借料、負担金（愛日地方事務協議会負担金、中小体育連盟負担金、愛知地区教育委員会連絡協議会分担金等）</t>
  </si>
  <si>
    <t>毎年就学時対象者への通知及び健診を行い、継続して事業執行するため要求（学校適正規模等検討会の廃止による委員報酬、委託料の減）</t>
  </si>
  <si>
    <t>小中学校英語指導業務、部活動指導者等謝礼、各種委託料</t>
  </si>
  <si>
    <t>学習者の人権教育のための知識、技術及び態度を養うため。教員の資質能力向上</t>
  </si>
  <si>
    <t>私立幼稚園就園奨励費，幼稚園授業料補助，私立幼稚園経常補助、部活動運営費補助、私立高等学校授業料補助金等</t>
  </si>
  <si>
    <t>不登校児童・生徒に関する事業予算フレンドひまわりに関する業務及び経費</t>
  </si>
  <si>
    <t>いじめ・不登校対策として予防指導に向けて実施</t>
  </si>
  <si>
    <t>保護者への負担軽減のため実施</t>
  </si>
  <si>
    <t>教職員の安全衛生に関する報酬、少人数・特別支援教育業務等に関する賃金、児童生徒の野外教育活動バス借上</t>
  </si>
  <si>
    <t>各学校の少人数学級や特別支援教育等に必要な配置を行うため賃金確保して実施、また県派遣教育指導主事を受入れ</t>
  </si>
  <si>
    <t>小学校の建物や設備の維持管理事業及び設備等の改善事業</t>
  </si>
  <si>
    <t>児童の安全はもとより、災害時避難所でもある学校を地域防災拠点としての役割を果たせるため、設備の改善を図り、高齢者、障害者等にも配慮した施設とする。　</t>
  </si>
  <si>
    <t>小学校で使用する消耗品、備品の購入、設備等の保守委託及びパソコン等の機器借上料</t>
  </si>
  <si>
    <t>児童の教科書副読本購入、教師用教科書・指導書購入、児童及び教職員健康診断費用</t>
  </si>
  <si>
    <t>各児童が使用する副読本等の購入や児童及び教職員の健康診断並びに教師用指導教材をそろえるため。</t>
  </si>
  <si>
    <t>クラブ活動費補助金、修学旅行事前調査等補助金、日本スポーツ振興センター負担金</t>
  </si>
  <si>
    <t>クラブ活動補助や修学旅行・社会見学に要する補助並びに学校安全の普及充実、児童の災害に必要な給付のため</t>
  </si>
  <si>
    <t>要保護・準要保護世帯の児童に対する援助費、発達障害児に対する就学奨励費</t>
  </si>
  <si>
    <t>児童数の増減や保護者からの申請状況によって変動</t>
  </si>
  <si>
    <t>中央小学校の校舎増築工事に伴う設計委託事業</t>
  </si>
  <si>
    <t>今後予想される児童数増加及び少人数学級制(35・30人学級)の拡大導入を踏まえ教室不足を解消し良好な学習環境の整備を図る。</t>
  </si>
  <si>
    <t>中学校の建物や設備の維持管理事業及び設備等の改善事業</t>
  </si>
  <si>
    <t>中学校で使用する消耗品、備品の購入、設備等の保守委託及びパソコン等の機器借上料</t>
  </si>
  <si>
    <t>生徒の教科書副読本の購入や生徒及び教職員健康診断並びに教材費</t>
  </si>
  <si>
    <t>各生徒副読本等購入や生徒及び教職員の健康診断並びに教師用指導教材</t>
  </si>
  <si>
    <t>修学旅行・社会見学事前調査等補助金や日本スポーツ振興センター共済掛金</t>
  </si>
  <si>
    <t>修学旅行・社会見学に要する補助及びに学校安全の普及充実を図るとともに、児童の災害に必要な給付のため実施</t>
  </si>
  <si>
    <t>要保護・準要保護世帯の生徒に対する援助費、発達障害児に対する就学奨励費</t>
  </si>
  <si>
    <t>経済的理由によって就学困難な児童について、学用品費等の給与するため、また特別支援教育普及奨励のため実施</t>
  </si>
  <si>
    <t>給食センターにて学校給食を作製</t>
  </si>
  <si>
    <t>中央・栄調理場の施設の維持管理</t>
  </si>
  <si>
    <t>施設老朽化による改修工事設計委託（冷凍冷蔵庫・ボイラー配管替・調理棟床塗装工事）、これまで手付かずの中央監理棟床改修工事（耐震工事は終了し減）</t>
  </si>
  <si>
    <t>給食センターで使用する備品の整備</t>
  </si>
  <si>
    <t>ドライ式蒸気回転釜・昇降式消毒保管庫をそれぞれ２台更新予定を１台に減</t>
  </si>
  <si>
    <t>生涯学習情報誌（年２回広報折込・年１回冊子）</t>
  </si>
  <si>
    <t>社会教育委員報酬、豊栄大学、生涯学習情報誌の発行等に係る経費</t>
  </si>
  <si>
    <t>小中学校ＰＴＡ連絡協議会補助金、青少年健全育成モデル地区補助金、文化系ジュニアクラブ補助金、連合婦人会補助金</t>
  </si>
  <si>
    <t>公民館運営審議会委員報酬、公民館講座の開催等に係る経費</t>
  </si>
  <si>
    <t>とよあけ大学立ち上げ補助、パソコン講座用パソコンの買替要求</t>
  </si>
  <si>
    <t>南部公民館受付等業務、南部公民館清掃業務委託、南部公民館管理委託料</t>
  </si>
  <si>
    <t>南部公民館受付業務の賃金、夜間窓口の委託及び清掃、空調機保守委託等、公民館の維持管理に係る経費</t>
  </si>
  <si>
    <t>史跡等樹木選定・草刈委託料、文化財保護補助金</t>
  </si>
  <si>
    <t>文化財保護法に基づいた事務及び国・県・市指定文化財や史跡地の保護、新たな文化財の発掘に係る経費</t>
  </si>
  <si>
    <t>平成18年度までに発行された市史に使用した資料の整理・管理、次の市史発行に向けて資料の収集に係る経費</t>
  </si>
  <si>
    <t>放課後子ども教室2校新設</t>
  </si>
  <si>
    <t>青少年問題協議会委員、青少年健全育成推進員の報酬、放課後子ども教室に係る経費及び家庭教育学級の講師料、成人式の開催などに係る経費</t>
  </si>
  <si>
    <t>野外教育センター管理等委託料、土地等借上料、野外教育センター整備工事費</t>
  </si>
  <si>
    <t>豊根村にある野外教育センターの維持管理、野外教育活動に必要な物品の整備等に係る経費</t>
  </si>
  <si>
    <t>陶芸の館管理委託、陶芸教室開催委託</t>
  </si>
  <si>
    <t>陶芸の館の窓口業務、清掃、空調機保守委託等、施設の維持管理に係る費用。及び、陶芸教室の開催に係る経費</t>
  </si>
  <si>
    <t>勅使会館管理委託</t>
  </si>
  <si>
    <t>勅使会館の窓口業務や警備委託、空調機、浄化槽保守委託など施設の維持管理に係る経費</t>
  </si>
  <si>
    <t>スポーツ振興をするために必要な経費</t>
  </si>
  <si>
    <t>バスケットゴール購入及び学校体育施設開放委託料を要求、指定管理導入に向けて</t>
  </si>
  <si>
    <t>市主催事業をスポーツ推進委員、体育協会、レクリエーション協会へ事業委託をする経費</t>
  </si>
  <si>
    <t>各種団体に対する補助金</t>
  </si>
  <si>
    <t>スポーツ推進委員会、スポーツ推進計画審議会</t>
  </si>
  <si>
    <t>スポーツい基本法改正に伴い、生涯スポーツの今後の在り方を連投</t>
  </si>
  <si>
    <t>平成26年度指定管理導入に向けての予算要求</t>
  </si>
  <si>
    <t>体育施設の維持管理に要する経費</t>
  </si>
  <si>
    <t>福祉体育館耐震工事等</t>
  </si>
  <si>
    <t>体育施設の営繕工事に要する経費</t>
  </si>
  <si>
    <t>図書館資料の購入及び講座・講演会の開催など市民への読書推進活動のための経費</t>
  </si>
  <si>
    <t>図書電算システム更新事業、図書館耐震改修工事2次診断、電話設備更新、屋上防水改修工事を要求</t>
  </si>
  <si>
    <t>前年度と同様に要求</t>
  </si>
  <si>
    <t>図書館施設の管理全般と図書館業務に係る電算システムの維持管理のための経費</t>
  </si>
  <si>
    <t>学校教育・社会教育のためのビデオ教材の購入やビデオ講習会の開催など視聴覚ライブラリー運営に関する経費</t>
  </si>
  <si>
    <t>監査委員報酬及び決算審査における意見書作成等の経費</t>
  </si>
  <si>
    <t>県外旅費について全国都市監査定期総会・事務研究会が京都市になるため減額</t>
  </si>
  <si>
    <t>市債元金の償還に要する経費</t>
  </si>
  <si>
    <t>市債利子の償還に要する経費</t>
  </si>
  <si>
    <t>財政調整基金への積み立てに要する経費</t>
  </si>
  <si>
    <t>教育施設建設及び整備基金への積み立てに要する経費</t>
  </si>
  <si>
    <t>公共施設建設及び整備基金への積み立てに要する経費</t>
  </si>
  <si>
    <t>減債基金への積み立てに要する経費</t>
  </si>
  <si>
    <t>予備費</t>
  </si>
  <si>
    <t>人件費</t>
  </si>
  <si>
    <t>市民意見等</t>
  </si>
  <si>
    <t>公用車管理事業（5）市実施（内容・規模見直し）</t>
  </si>
  <si>
    <t>公共施設巡回バス事業（5）市実施（内容・規模見直し）</t>
  </si>
  <si>
    <t>区一括交付金事業（5）市実施（内容・規模見直し）</t>
  </si>
  <si>
    <t>市民相談事業（5）市実施（内容・規模見直し）</t>
  </si>
  <si>
    <t>資源ごみ回収奨励金（4）市実施（現行どおり・拡大）</t>
  </si>
  <si>
    <t>530運動事業（1）不要、民営化
廃棄物減量等推進員報奨金支給事業（2）抜本的見直し</t>
  </si>
  <si>
    <t>選挙管理事業（5）市実施（内容・規模見直し）</t>
  </si>
  <si>
    <t>尾張市町交通災害共済組合事業（1）不要、民営化</t>
  </si>
  <si>
    <t>勤労会館管理事業（2）抜本的見直し</t>
  </si>
  <si>
    <t>塵芥処理事業（6）市実施（民間委託・民間委託の拡充）</t>
  </si>
  <si>
    <t>児童館管理運営事業（5）市実施（内容・規模見直し）</t>
  </si>
  <si>
    <t>体育施設管理事業（5）市実施（内容・規模見直し）</t>
  </si>
  <si>
    <t>保育園給食業務事業（5）市実施（内容・規模見直し）</t>
  </si>
  <si>
    <t>給食センター運営事業（5）市実施（内容・規模見直し）</t>
  </si>
  <si>
    <t>広報事業（仕分け延期）</t>
  </si>
  <si>
    <t>中学生海外派遣事業（2）抜本的見直し</t>
  </si>
  <si>
    <t>子ども医療事業（4）市実施（現行どおり・拡大）</t>
  </si>
  <si>
    <t>学校プール管理業務事業（2）抜本的見直し</t>
  </si>
  <si>
    <t>各種健康診断事業（4）市実施（現行どおり・拡大）</t>
  </si>
  <si>
    <t>老人憩いの家管理事業（仕分け延期）</t>
  </si>
  <si>
    <t>判定区分(1)不要、民営化(2)抜本的見直し（3）国、県、広域実施(4)市実施（現行どおり・拡大）(5)市実施（内容・規模見直し）(6)市実施（民間委託・民間委託の拡充）</t>
  </si>
  <si>
    <t>前年度と同様に要求</t>
  </si>
  <si>
    <t>前年度と同様に要求</t>
  </si>
  <si>
    <t>AED保守点検の新規要望と、指令業務の共同化に伴い、現在の指令システム保守点検が廃止によるための減額　　</t>
  </si>
  <si>
    <t>老朽化した消防職員の防火服を更新するための増額要求</t>
  </si>
  <si>
    <t>消防団用無線の整備が終了したための減額</t>
  </si>
  <si>
    <t>指令業務の共同運用の維持管理負担金を要求するもの　　　　　　　　　　　　　　　　　　　　　　　　　　　　　　　　　　　　　　　　　　　　　消防救急デジタル無線整備及び指令システム整備が終了したため機器整備代の減額</t>
  </si>
  <si>
    <t>消火栓維持管理負担金</t>
  </si>
  <si>
    <t>消防庁舎の雨漏りを調査するための委託料を要求</t>
  </si>
  <si>
    <t>大原公園整備事業が概ね終了し、駐車場の整備に係る工事費を残し、予算減</t>
  </si>
  <si>
    <t>街区公園改修工事（リノベーション工事）を１公園実施、公園施設長寿命化計画により危険遊具を予算範囲内で取換</t>
  </si>
  <si>
    <t>不必要な既存標識柱の撤去</t>
  </si>
  <si>
    <t>保健事業に関する各種補助金・交付金等</t>
  </si>
  <si>
    <t>各種補助金及び交付金等</t>
  </si>
  <si>
    <t>不活化ポリオ及び4種混合ワクチン予防接種の個別方式（医療機関）の導入</t>
  </si>
  <si>
    <t>各種がん検診、妊婦健診及び乳児健診受診率の向上</t>
  </si>
  <si>
    <t>庁内情報基盤並びに情報システムの安定稼働、情報セキュリティの確保、及び行政情報化の推進を行う経費</t>
  </si>
  <si>
    <t>基幹系システムのリース終了後無償譲渡による減額、庁内情報基盤設備（ネットワーク機器等、パソコン）の老朽化・Windows７対策として機器更新等も実施</t>
  </si>
  <si>
    <t>保健センターの屋上防水・空調改修等営繕工事の設計委託（平成24年度非常用発電機営繕工事完了のため減額）</t>
  </si>
  <si>
    <t>休日診療所の円滑な運営（平成24年度心電計購入、平成25年度購入予定ないため減額）</t>
  </si>
  <si>
    <t>阿野平地区画整理事業関連地区外排水路整備、三崎池耐震診断調査（貯留浸透事業大原南池改修工事完了にて減）</t>
  </si>
  <si>
    <t>どんぐり学園の耐震改修工事が平成24年度に終了したため、概算要求額は減額しているが児童館運営の充実を図る。</t>
  </si>
  <si>
    <t>どんぐり学園の運営を始め、障害のある子の支援の充実を図る。</t>
  </si>
  <si>
    <t>小規模事業者への経営指導などを行う商工会への補助金、及び県信用保証協会資金融資制度における保証料の助成</t>
  </si>
  <si>
    <t>商工業振興資金融資制度等の協調資金としての預託金</t>
  </si>
  <si>
    <t>悪質商法等、消費生活に関する相談における相談員の謝礼</t>
  </si>
  <si>
    <t>文化振興を図るため必要な経費</t>
  </si>
  <si>
    <t>鑑賞型事業及び市民参加型事業の開催委託</t>
  </si>
  <si>
    <t>施設を運営するための維持管理に必要な経費</t>
  </si>
  <si>
    <t>施設運営に伴う点検・整備・保守に係る委託、また雨漏り等調査設計委託と備品(食器洗浄器）の購入を要求</t>
  </si>
  <si>
    <t>市長マニフェストによる給食費1食当たり10円公費負担を要求</t>
  </si>
  <si>
    <t>家庭用太陽光発電システム設置補助事業増額。水道法の権限移譲に係る業務費増</t>
  </si>
  <si>
    <t>消防学校等への入校経費、救急業務高度化を図るための病院研修委託料、研修旅費、資格取得に係る手数料</t>
  </si>
  <si>
    <t>消防庁舎の高熱水費、保守点検費、消防車両及び消防器具の修繕料、消防装備品の購入</t>
  </si>
  <si>
    <t>公共の場で外部の視点から事業の必要性やあり方を検証するため、引き続き事業仕分け等の市民参画によるまちづくり実施の予算を要求</t>
  </si>
  <si>
    <t>負担金等を減額するもの</t>
  </si>
  <si>
    <t>本要求において調整する項目</t>
  </si>
  <si>
    <r>
      <rPr>
        <sz val="11"/>
        <color theme="1"/>
        <rFont val="Calibri"/>
        <family val="3"/>
      </rPr>
      <t>事業仕分け対象事業</t>
    </r>
    <r>
      <rPr>
        <sz val="12"/>
        <color indexed="8"/>
        <rFont val="ＭＳ Ｐゴシック"/>
        <family val="3"/>
      </rPr>
      <t xml:space="preserve">
（仕分け結果）</t>
    </r>
  </si>
  <si>
    <t>衆議院議員選挙執行</t>
  </si>
  <si>
    <t>平成25年8月29日任期満了の衆議院議員選挙の執行</t>
  </si>
  <si>
    <t>衆議院議員選挙に伴う人件費、委託料、使用料、備品等</t>
  </si>
  <si>
    <t>一般会計総計</t>
  </si>
  <si>
    <t>生涯学習課合計
（文館・体育除く）</t>
  </si>
  <si>
    <t>機器借上は再リースとする。</t>
  </si>
  <si>
    <t>勅使会館耐震二次診断</t>
  </si>
  <si>
    <t>前年度消耗品臨時配備の減
保存食等の更新</t>
  </si>
  <si>
    <t>印刷製本費精査</t>
  </si>
  <si>
    <t>印刷製本費精査
通信運搬費精査</t>
  </si>
  <si>
    <t>消耗品、修繕料精査
基幹系システム借上無償譲渡運用による節減</t>
  </si>
  <si>
    <t>救急救命関連の医療機関連携研修拡充
負担金減、周年事業終了</t>
  </si>
  <si>
    <t>機械器具保守点検精査</t>
  </si>
  <si>
    <t>前年度通信共同化事業デジタル無線機購入完了</t>
  </si>
  <si>
    <t>前年度通信関連改修工事の完了</t>
  </si>
  <si>
    <t>補助金精査</t>
  </si>
  <si>
    <t>周年事業の完了</t>
  </si>
  <si>
    <t>見込額精査</t>
  </si>
  <si>
    <t>不活化ポリオワクチン接種等拡充</t>
  </si>
  <si>
    <t>成人病診断拡充
各検診見込精査</t>
  </si>
  <si>
    <t>腎機能改善教室開催
基本計画改定</t>
  </si>
  <si>
    <t>前年度発電機工事完了
改修工事設計</t>
  </si>
  <si>
    <t>前年度心電計配置完了</t>
  </si>
  <si>
    <t>経常経費を見直し広告活動を拡大
自主事業精査</t>
  </si>
  <si>
    <t>周年事業の完了
選手派遣補助金精査</t>
  </si>
  <si>
    <t>耐震改修等工事</t>
  </si>
  <si>
    <t>印刷製本費精査
消耗品費精査</t>
  </si>
  <si>
    <t>消耗品費精査</t>
  </si>
  <si>
    <t>放課後子ども教室増設
消耗品費精査</t>
  </si>
  <si>
    <t>施設管理等業務精査
消耗品費精査</t>
  </si>
  <si>
    <t>消耗品費精査、前年度耐震設計等完了
スポーツ開放施設工事及び備品整備</t>
  </si>
  <si>
    <t>郵便物等集配業務精査</t>
  </si>
  <si>
    <t>清掃等委託料精査、機械保守委託料精査
耐震工事監理委託及び営繕工事</t>
  </si>
  <si>
    <t>燃料費、修繕料精査</t>
  </si>
  <si>
    <t>電算改修委託完了及び借上料無償譲渡</t>
  </si>
  <si>
    <t>前年度執行</t>
  </si>
  <si>
    <t>前年度補正予算による執行</t>
  </si>
  <si>
    <t>修繕料、工事費精査</t>
  </si>
  <si>
    <t>消耗品費、印刷製本費精査</t>
  </si>
  <si>
    <t>通信運搬費精査
電算関係委託料精査</t>
  </si>
  <si>
    <t>技能五輪準備関連経費</t>
  </si>
  <si>
    <t>電算システム更新に伴う使用料</t>
  </si>
  <si>
    <t>管理委託料精査</t>
  </si>
  <si>
    <t>新規就農給付金</t>
  </si>
  <si>
    <t>事務研究会負担金精査</t>
  </si>
  <si>
    <t>委員会開催精査</t>
  </si>
  <si>
    <t>事務研究会負担金精査
勅使池整備事業完了</t>
  </si>
  <si>
    <t>旅費精査</t>
  </si>
  <si>
    <t>消費生活相談拡充
消耗品費精査</t>
  </si>
  <si>
    <t>障害児発達支援業務
前年度耐震工事完了</t>
  </si>
  <si>
    <t>巡回支援臨床心理士配置
自立支援法から児童福祉法へ移行経費</t>
  </si>
  <si>
    <t>前年度耐震、改修、空調工事完了
支援センター移転による節減
保育園関連業務精査</t>
  </si>
  <si>
    <t>負担金精査</t>
  </si>
  <si>
    <t>定期購読増</t>
  </si>
  <si>
    <t>教室等の検討</t>
  </si>
  <si>
    <t>適正規模等策定業務委託完了
施設係経費の移転</t>
  </si>
  <si>
    <t>営繕工事費精査</t>
  </si>
  <si>
    <t>消耗品費精査
備品購入費精査</t>
  </si>
  <si>
    <t>備品購入費精査</t>
  </si>
  <si>
    <t>航空写真撮影委託料</t>
  </si>
  <si>
    <t>電算関係委託料精査</t>
  </si>
  <si>
    <t>鑑定業務委託料
資料整理業務、印刷製本費精査</t>
  </si>
  <si>
    <t>収納業務精査
印刷製本費精査</t>
  </si>
  <si>
    <t>消耗品精査
娯楽室床改修工事</t>
  </si>
  <si>
    <t>給付内容精査</t>
  </si>
  <si>
    <t>旅費、印刷製本費精査</t>
  </si>
  <si>
    <t>歳入システム改修電算関係委託料</t>
  </si>
  <si>
    <t>消耗品精査</t>
  </si>
  <si>
    <t>清掃委託精査
耐震診断委託料及び営繕工事費</t>
  </si>
  <si>
    <t>修繕料精査</t>
  </si>
  <si>
    <t>都市計画法に基づく基礎調査項目変更</t>
  </si>
  <si>
    <t>消耗品精査
基本図修正業務、耐震シェルター設置補助制度</t>
  </si>
  <si>
    <t>改良工事費</t>
  </si>
  <si>
    <t>身近な里山整備事業</t>
  </si>
  <si>
    <t>地区管理看板設置及び遊戯施設再整備工事</t>
  </si>
  <si>
    <t>維持管理工事費精査</t>
  </si>
  <si>
    <t>勅使水辺公園開所</t>
  </si>
  <si>
    <t>花壇維持管理委託料精査
森と緑づくり交付金事業</t>
  </si>
  <si>
    <t>視察研修精査</t>
  </si>
  <si>
    <t>エネルギー計画策定及び太陽光補助拡充
補助金精査</t>
  </si>
  <si>
    <t>ごみ処理基本計画策定
資源ごみ処分委託料精査</t>
  </si>
  <si>
    <t>消耗品費精査
塵芥処理業務精査</t>
  </si>
  <si>
    <t>印刷製本費精査
パンフレット配布委託料他事業へ一元化</t>
  </si>
  <si>
    <t>消耗品費精査
排水処理委託料精査</t>
  </si>
  <si>
    <t>細節組替</t>
  </si>
  <si>
    <t>名古屋岡崎線工事負担金</t>
  </si>
  <si>
    <t>目統廃合</t>
  </si>
  <si>
    <t>事業統廃合</t>
  </si>
  <si>
    <t>事業内容精査</t>
  </si>
  <si>
    <t>調査測量設計等委託料</t>
  </si>
  <si>
    <t>産業医拡充
健康診断委託料精査</t>
  </si>
  <si>
    <t>配布委託料精査</t>
  </si>
  <si>
    <t>周年事業の完了
総合計画策定基礎調査</t>
  </si>
  <si>
    <t>被害予測等基礎調査委託料（前倒）
訓練会場委託料精査</t>
  </si>
  <si>
    <t>前年度通信移設工事の完了
水防倉庫設計委託(前倒）</t>
  </si>
  <si>
    <t>住宅土地統計調査
人口動向及び学校基本調査事務組替移管</t>
  </si>
  <si>
    <t>周年事業完了
市民提案型まちづくり事業交付金拡充</t>
  </si>
  <si>
    <t>友好都市交流派遣
友好都市招聘経費</t>
  </si>
  <si>
    <t>チラシ配布業務委託精査
集会所建築等補助金</t>
  </si>
  <si>
    <t>印刷製本費精査
相談委託料精査</t>
  </si>
  <si>
    <t>電算委託料精査
防災バックアップシステム</t>
  </si>
  <si>
    <t>福祉会館備品更新
エレベータ修繕工事費</t>
  </si>
  <si>
    <t>基幹相談支援センター整備
電算システム改修費</t>
  </si>
  <si>
    <t>電算システム改修費</t>
  </si>
  <si>
    <t>前年度バス購入完了3台体制</t>
  </si>
  <si>
    <t>橋梁修繕設計委託料及び工事費(前倒）</t>
  </si>
  <si>
    <t>道路用地購入費及び物件移転補償費
監視カメラ設置工事費</t>
  </si>
  <si>
    <t>細節組替
新田40号及び駅前デッキ耐震工事（前倒）</t>
  </si>
  <si>
    <t>調査測量設計等委託料、改良工事費(前倒）
事業統廃合</t>
  </si>
  <si>
    <t>委託料精査
善意の井戸調査防災事業移管</t>
  </si>
  <si>
    <t xml:space="preserve">前年度車両及び通信共同化負担金完了
使用負担金年額確定
分団詰所工事及び防火水槽(前倒）
</t>
  </si>
  <si>
    <t>筆耕翻訳料及び議会だより配送料
音響設備機器保守委託料耐震工事先送り</t>
  </si>
  <si>
    <t>日本語教育プレスクール委託
海外派遣精査</t>
  </si>
  <si>
    <t>特別支援業務、教員補助業務拡充
指導室補助業務精査</t>
  </si>
  <si>
    <t>営繕工事費精査
エレベータ及び教室改修工事費</t>
  </si>
  <si>
    <t>前年度プレハブ借上の完了
校舎建設設計委託料等改めプレハブ購入費</t>
  </si>
  <si>
    <t>賄材料費拡充</t>
  </si>
  <si>
    <t>耐震改修等工事完了</t>
  </si>
  <si>
    <t>屋根修繕基礎調査、老朽備品買換
総合業務委託更新</t>
  </si>
  <si>
    <t>耐震改修等工事等</t>
  </si>
  <si>
    <t>土地借上料精査
施設係移転経費</t>
  </si>
  <si>
    <t>保育園の耐震改修工事が、平成24年度までに終了したので概算要求額は減額しているが、保育料の軽減等を実施し、子育て支援の充実を図る。</t>
  </si>
  <si>
    <t>シュレッダー及び卓上丁合機等、学校備品の充実により事務効率の向上を図る。</t>
  </si>
  <si>
    <t>施設清掃、電気工作、エレベータ、消防設備、非常通報装置、高架水槽、受水層清掃、会館管理、警報装置、警備委託</t>
  </si>
  <si>
    <t>平和祈念追悼式（5年毎）の完了</t>
  </si>
  <si>
    <t>福祉医療助成費の精査
移譲による養育医療助成費</t>
  </si>
  <si>
    <t>とよあけ市民大学ひまわり開設に伴う豊栄大学の解消</t>
  </si>
  <si>
    <t>とよあけ市民大学ひまわり開設に伴う関連経費</t>
  </si>
  <si>
    <t>社会教育指導員の設置水準の変更は先送り</t>
  </si>
  <si>
    <t>大狭間湿地鑑定委託
補助対象団体数据え置き</t>
  </si>
  <si>
    <t>高齢者住宅改修費補助金</t>
  </si>
  <si>
    <t>耐震等施設工事前倒</t>
  </si>
  <si>
    <t>耐震診断委託等前倒</t>
  </si>
  <si>
    <t>青色パトロールカー装備拡充</t>
  </si>
  <si>
    <t>地域安全監視員拡充配備</t>
  </si>
  <si>
    <t>繰出金修正</t>
  </si>
  <si>
    <t>県営大蔵池耐震対策負担金事業</t>
  </si>
  <si>
    <t>道路改良工事等前倒</t>
  </si>
  <si>
    <t>分庁舎エレベーター改修に係る設計等の検証</t>
  </si>
  <si>
    <t>まちづくり事業交付金の成果を導く交付方法を検証</t>
  </si>
  <si>
    <t>耐震診断委託等前倒のままでよいか検討要す</t>
  </si>
  <si>
    <t>中央競馬会章典競走の格上対応</t>
  </si>
  <si>
    <t>市民討議会関連経費
ふるさと案内年賀はがき</t>
  </si>
  <si>
    <t>高齢者障害者虐待防止ネットワーク連携</t>
  </si>
  <si>
    <t>新エネルギー推進委員増員</t>
  </si>
  <si>
    <t>廃棄物減量推進員廃止</t>
  </si>
  <si>
    <t>公共施設巡回バス負担金精査</t>
  </si>
  <si>
    <t>補助金（イルミネーション事業・桜まつり）拡充</t>
  </si>
  <si>
    <t>維持作業業務賃金</t>
  </si>
  <si>
    <t>意欲調査のいじめ不登校対策委託への組替
専門家指導機会の委託への組替</t>
  </si>
  <si>
    <t>プレハブ買取から校舎建設へ組替
多目的トイレ・エレベータ改修等前倒</t>
  </si>
  <si>
    <t>プレハブ買取から校舎建設へ組替</t>
  </si>
  <si>
    <t>委託料精査</t>
  </si>
  <si>
    <t>賄材料費公費負担精査</t>
  </si>
  <si>
    <t>保育業務委託
給食業務委託拡充及び調理員賃金精査
耐震診断委託前倒の解除</t>
  </si>
  <si>
    <t>耐震診断委託前倒の解除</t>
  </si>
  <si>
    <t>耐震診断委託前倒の解除</t>
  </si>
  <si>
    <t>耐震改修工事等前倒の解除</t>
  </si>
  <si>
    <t>最終の査定ポイントには市長による査定の他、最終段階での変更事項等が含まれます。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</si>
</sst>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ee\.mm\.dd"/>
    <numFmt numFmtId="178" formatCode="0.000%"/>
  </numFmts>
  <fonts count="48">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2"/>
      <name val="ＭＳ Ｐゴシック"/>
      <family val="3"/>
    </font>
    <font>
      <b/>
      <sz val="12"/>
      <color indexed="8"/>
      <name val="ＭＳ Ｐゴシック"/>
      <family val="3"/>
    </font>
    <font>
      <b/>
      <sz val="12"/>
      <name val="ＭＳ Ｐゴシック"/>
      <family val="3"/>
    </font>
    <font>
      <sz val="9"/>
      <color indexed="8"/>
      <name val="ＭＳ Ｐゴシック"/>
      <family val="3"/>
    </font>
    <font>
      <b/>
      <sz val="9"/>
      <name val="ＭＳ Ｐゴシック"/>
      <family val="3"/>
    </font>
    <font>
      <b/>
      <sz val="9"/>
      <color indexed="8"/>
      <name val="ＭＳ Ｐゴシック"/>
      <family val="3"/>
    </font>
    <font>
      <b/>
      <sz val="11"/>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Ｐゴシック"/>
      <family val="3"/>
    </font>
    <font>
      <sz val="9"/>
      <color theme="1"/>
      <name val="Calibri"/>
      <family val="3"/>
    </font>
    <font>
      <sz val="12"/>
      <color theme="1"/>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00"/>
        <bgColor indexed="64"/>
      </patternFill>
    </fill>
    <fill>
      <patternFill patternType="solid">
        <fgColor indexed="43"/>
        <bgColor indexed="64"/>
      </patternFill>
    </fill>
    <fill>
      <patternFill patternType="solid">
        <fgColor rgb="FFFFFF99"/>
        <bgColor indexed="64"/>
      </patternFill>
    </fill>
    <fill>
      <patternFill patternType="solid">
        <fgColor theme="3" tint="0.39998000860214233"/>
        <bgColor indexed="64"/>
      </patternFill>
    </fill>
    <fill>
      <patternFill patternType="solid">
        <fgColor theme="0"/>
        <bgColor indexed="64"/>
      </patternFill>
    </fill>
    <fill>
      <patternFill patternType="solid">
        <fgColor rgb="FFCCFF66"/>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double"/>
      <right style="double"/>
      <top style="medium"/>
      <bottom>
        <color indexed="63"/>
      </bottom>
    </border>
    <border>
      <left style="double"/>
      <right style="double"/>
      <top>
        <color indexed="63"/>
      </top>
      <bottom style="medium"/>
    </border>
    <border>
      <left/>
      <right/>
      <top style="medium"/>
      <bottom>
        <color indexed="63"/>
      </bottom>
    </border>
    <border>
      <left/>
      <right>
        <color indexed="63"/>
      </right>
      <top/>
      <bottom style="medium"/>
    </border>
    <border>
      <left style="thin"/>
      <right style="double"/>
      <top style="thin"/>
      <bottom style="medium"/>
    </border>
    <border>
      <left>
        <color indexed="63"/>
      </left>
      <right style="thin"/>
      <top style="thin"/>
      <bottom style="medium"/>
    </border>
    <border>
      <left style="thin"/>
      <right style="thin"/>
      <top style="thin"/>
      <bottom/>
    </border>
    <border>
      <left style="thin"/>
      <right style="thin"/>
      <top/>
      <bottom style="thin"/>
    </border>
    <border>
      <left style="thin"/>
      <right style="thin"/>
      <top style="thin"/>
      <bottom style="thin"/>
    </border>
    <border>
      <left style="thin"/>
      <right style="double"/>
      <top style="thin"/>
      <bottom style="thin"/>
    </border>
    <border>
      <left>
        <color indexed="63"/>
      </left>
      <right>
        <color indexed="63"/>
      </right>
      <top style="thin"/>
      <bottom style="thin"/>
    </border>
    <border>
      <left style="double"/>
      <right style="double"/>
      <top style="thin"/>
      <bottom style="thin"/>
    </border>
    <border>
      <left>
        <color indexed="63"/>
      </left>
      <right style="thin"/>
      <top style="thin"/>
      <bottom style="thin"/>
    </border>
    <border>
      <left style="medium"/>
      <right>
        <color indexed="63"/>
      </right>
      <top style="thin"/>
      <bottom/>
    </border>
    <border>
      <left style="medium"/>
      <right>
        <color indexed="63"/>
      </right>
      <top/>
      <bottom style="thin"/>
    </border>
    <border>
      <left style="thin"/>
      <right style="thin"/>
      <top style="medium"/>
      <bottom/>
    </border>
    <border>
      <left style="thin"/>
      <right style="thin"/>
      <top/>
      <bottom style="medium"/>
    </border>
    <border>
      <left>
        <color indexed="63"/>
      </left>
      <right style="thin"/>
      <top style="medium"/>
      <bottom/>
    </border>
    <border>
      <left>
        <color indexed="63"/>
      </left>
      <right style="thin"/>
      <top/>
      <bottom style="medium"/>
    </border>
    <border>
      <left style="double"/>
      <right style="double"/>
      <top>
        <color indexed="63"/>
      </top>
      <bottom>
        <color indexed="63"/>
      </bottom>
    </border>
    <border>
      <left style="medium"/>
      <right>
        <color indexed="63"/>
      </right>
      <top style="medium"/>
      <bottom/>
    </border>
    <border>
      <left style="medium"/>
      <right>
        <color indexed="63"/>
      </right>
      <top>
        <color indexed="63"/>
      </top>
      <bottom style="medium"/>
    </border>
    <border>
      <left style="thin"/>
      <right style="double"/>
      <top style="medium"/>
      <bottom>
        <color indexed="63"/>
      </bottom>
    </border>
    <border>
      <left style="thin"/>
      <right style="double"/>
      <top/>
      <bottom style="medium"/>
    </border>
    <border>
      <left/>
      <right style="thin"/>
      <top style="thin"/>
      <bottom/>
    </border>
    <border>
      <left style="medium"/>
      <right>
        <color indexed="63"/>
      </right>
      <top style="thin"/>
      <bottom style="thin"/>
    </border>
    <border>
      <left style="thin"/>
      <right style="thin"/>
      <top/>
      <bottom/>
    </border>
    <border>
      <left style="medium"/>
      <right style="medium"/>
      <top style="medium"/>
      <bottom/>
    </border>
    <border>
      <left style="medium"/>
      <right style="medium"/>
      <top/>
      <bottom/>
    </border>
    <border>
      <left style="medium"/>
      <right style="medium"/>
      <top/>
      <bottom style="medium"/>
    </border>
    <border>
      <left style="thin"/>
      <right style="double"/>
      <top style="thin"/>
      <bottom/>
    </border>
    <border>
      <left style="medium"/>
      <right>
        <color indexed="63"/>
      </right>
      <top>
        <color indexed="63"/>
      </top>
      <bottom>
        <color indexed="63"/>
      </bottom>
    </border>
    <border>
      <left/>
      <right>
        <color indexed="63"/>
      </right>
      <top style="thin"/>
      <bottom/>
    </border>
    <border>
      <left/>
      <right>
        <color indexed="63"/>
      </right>
      <top/>
      <bottom style="thin"/>
    </border>
    <border>
      <left style="thin"/>
      <right style="double"/>
      <top>
        <color indexed="63"/>
      </top>
      <bottom>
        <color indexed="63"/>
      </bottom>
    </border>
    <border>
      <left style="thin"/>
      <right style="double"/>
      <top/>
      <bottom style="thin"/>
    </border>
    <border>
      <left/>
      <right style="thin"/>
      <top/>
      <bottom style="thin"/>
    </border>
    <border>
      <left style="thin"/>
      <right style="thin"/>
      <top style="medium"/>
      <bottom style="thin"/>
    </border>
    <border>
      <left style="medium"/>
      <right>
        <color indexed="63"/>
      </right>
      <top style="thin"/>
      <bottom style="medium"/>
    </border>
    <border>
      <left>
        <color indexed="63"/>
      </left>
      <right style="thin"/>
      <top style="medium"/>
      <bottom style="thin"/>
    </border>
    <border>
      <left style="double"/>
      <right style="double"/>
      <top/>
      <bottom style="thin"/>
    </border>
    <border>
      <left style="double"/>
      <right style="double"/>
      <top style="thin"/>
      <bottom/>
    </border>
    <border>
      <left/>
      <right style="thin"/>
      <top/>
      <bottom/>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87">
    <xf numFmtId="0" fontId="0" fillId="0" borderId="0" xfId="0" applyFont="1" applyAlignment="1">
      <alignment vertical="center"/>
    </xf>
    <xf numFmtId="0" fontId="3" fillId="0" borderId="0" xfId="0" applyFont="1" applyAlignment="1">
      <alignment vertical="center"/>
    </xf>
    <xf numFmtId="38" fontId="3" fillId="0" borderId="0" xfId="48" applyFont="1" applyAlignment="1">
      <alignment vertical="center"/>
    </xf>
    <xf numFmtId="0" fontId="3" fillId="6" borderId="10"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7" fillId="0" borderId="0" xfId="0" applyFont="1" applyAlignment="1">
      <alignment horizontal="left" vertical="center" wrapText="1"/>
    </xf>
    <xf numFmtId="38" fontId="8" fillId="34" borderId="11" xfId="48" applyFont="1" applyFill="1" applyBorder="1" applyAlignment="1">
      <alignment horizontal="left" vertical="center" wrapText="1"/>
    </xf>
    <xf numFmtId="38" fontId="8" fillId="34" borderId="12" xfId="48" applyFont="1" applyFill="1" applyBorder="1" applyAlignment="1">
      <alignment horizontal="left" vertical="center" wrapText="1"/>
    </xf>
    <xf numFmtId="38" fontId="9" fillId="35" borderId="11" xfId="48" applyFont="1" applyFill="1" applyBorder="1" applyAlignment="1">
      <alignment horizontal="left" vertical="center" wrapText="1"/>
    </xf>
    <xf numFmtId="38" fontId="8" fillId="34" borderId="13" xfId="48" applyFont="1" applyFill="1" applyBorder="1" applyAlignment="1">
      <alignment horizontal="left" vertical="center" wrapText="1"/>
    </xf>
    <xf numFmtId="38" fontId="8" fillId="34" borderId="14" xfId="48" applyFont="1" applyFill="1" applyBorder="1" applyAlignment="1">
      <alignment horizontal="left" vertical="center" wrapText="1"/>
    </xf>
    <xf numFmtId="0" fontId="3" fillId="36" borderId="0" xfId="0" applyFont="1" applyFill="1" applyAlignment="1">
      <alignment vertical="center"/>
    </xf>
    <xf numFmtId="38" fontId="3" fillId="36" borderId="0" xfId="48" applyFont="1" applyFill="1" applyAlignment="1">
      <alignment vertical="center"/>
    </xf>
    <xf numFmtId="0" fontId="7" fillId="0" borderId="0" xfId="0" applyFont="1" applyBorder="1" applyAlignment="1">
      <alignment horizontal="left" vertical="center" wrapText="1"/>
    </xf>
    <xf numFmtId="0" fontId="4" fillId="0" borderId="0" xfId="0" applyFont="1" applyBorder="1" applyAlignment="1">
      <alignment vertical="center"/>
    </xf>
    <xf numFmtId="0" fontId="3" fillId="0" borderId="0" xfId="0" applyFont="1" applyBorder="1" applyAlignment="1">
      <alignment vertical="center"/>
    </xf>
    <xf numFmtId="0" fontId="4" fillId="6" borderId="10" xfId="0" applyFont="1" applyFill="1" applyBorder="1" applyAlignment="1">
      <alignment horizontal="center" vertical="center" wrapText="1" shrinkToFit="1"/>
    </xf>
    <xf numFmtId="0" fontId="3" fillId="6" borderId="10" xfId="0" applyFont="1" applyFill="1" applyBorder="1" applyAlignment="1">
      <alignment horizontal="center" vertical="center" shrinkToFit="1"/>
    </xf>
    <xf numFmtId="0" fontId="3" fillId="6" borderId="15"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6" xfId="0" applyFont="1" applyFill="1" applyBorder="1" applyAlignment="1">
      <alignment horizontal="center" vertical="center" wrapText="1" shrinkToFit="1"/>
    </xf>
    <xf numFmtId="0" fontId="45" fillId="36" borderId="0" xfId="0" applyFont="1" applyFill="1" applyBorder="1" applyAlignment="1">
      <alignment horizontal="left" vertical="center" wrapText="1"/>
    </xf>
    <xf numFmtId="38" fontId="4" fillId="0" borderId="17" xfId="48" applyFont="1" applyFill="1" applyBorder="1" applyAlignment="1">
      <alignment horizontal="right" vertical="center"/>
    </xf>
    <xf numFmtId="38" fontId="4" fillId="0" borderId="18" xfId="48" applyFont="1" applyFill="1" applyBorder="1" applyAlignment="1">
      <alignment horizontal="right" vertical="center"/>
    </xf>
    <xf numFmtId="38" fontId="3" fillId="0" borderId="19" xfId="48" applyFont="1" applyFill="1" applyBorder="1" applyAlignment="1">
      <alignment horizontal="right" vertical="center"/>
    </xf>
    <xf numFmtId="38" fontId="7" fillId="0" borderId="19" xfId="48" applyFont="1" applyFill="1" applyBorder="1" applyAlignment="1">
      <alignment horizontal="left" vertical="center" wrapText="1"/>
    </xf>
    <xf numFmtId="38" fontId="3" fillId="0" borderId="19" xfId="48" applyFont="1" applyBorder="1" applyAlignment="1">
      <alignment horizontal="right" vertical="center"/>
    </xf>
    <xf numFmtId="38" fontId="3" fillId="0" borderId="20" xfId="48" applyFont="1" applyBorder="1" applyAlignment="1">
      <alignment horizontal="right" vertical="center"/>
    </xf>
    <xf numFmtId="38" fontId="7" fillId="37" borderId="21" xfId="48" applyFont="1" applyFill="1" applyBorder="1" applyAlignment="1">
      <alignment horizontal="left" vertical="center" wrapText="1"/>
    </xf>
    <xf numFmtId="38" fontId="7" fillId="37" borderId="22" xfId="48" applyFont="1" applyFill="1" applyBorder="1" applyAlignment="1">
      <alignment horizontal="left" vertical="center" wrapText="1"/>
    </xf>
    <xf numFmtId="38" fontId="4" fillId="0" borderId="23" xfId="48" applyFont="1" applyFill="1" applyBorder="1" applyAlignment="1">
      <alignment horizontal="right" vertical="center"/>
    </xf>
    <xf numFmtId="0" fontId="3" fillId="0" borderId="24" xfId="0" applyFont="1" applyFill="1" applyBorder="1" applyAlignment="1">
      <alignment horizontal="left" vertical="center" wrapText="1"/>
    </xf>
    <xf numFmtId="0" fontId="3" fillId="0" borderId="25" xfId="0" applyFont="1" applyFill="1" applyBorder="1" applyAlignment="1">
      <alignment horizontal="left" vertical="center" wrapText="1"/>
    </xf>
    <xf numFmtId="38" fontId="4" fillId="0" borderId="19" xfId="48" applyFont="1" applyFill="1" applyBorder="1" applyAlignment="1">
      <alignment horizontal="right" vertical="center"/>
    </xf>
    <xf numFmtId="38" fontId="7" fillId="0" borderId="19" xfId="48" applyFont="1" applyBorder="1" applyAlignment="1">
      <alignment horizontal="left" vertical="center" wrapText="1"/>
    </xf>
    <xf numFmtId="38" fontId="6" fillId="34" borderId="26" xfId="48" applyFont="1" applyFill="1" applyBorder="1" applyAlignment="1">
      <alignment horizontal="right" vertical="center"/>
    </xf>
    <xf numFmtId="38" fontId="6" fillId="34" borderId="27" xfId="48" applyFont="1" applyFill="1" applyBorder="1" applyAlignment="1">
      <alignment horizontal="right" vertical="center"/>
    </xf>
    <xf numFmtId="38" fontId="8" fillId="34" borderId="26" xfId="48" applyFont="1" applyFill="1" applyBorder="1" applyAlignment="1">
      <alignment horizontal="left" vertical="center" wrapText="1"/>
    </xf>
    <xf numFmtId="38" fontId="8" fillId="34" borderId="27" xfId="48" applyFont="1" applyFill="1" applyBorder="1" applyAlignment="1">
      <alignment horizontal="left" vertical="center" wrapText="1"/>
    </xf>
    <xf numFmtId="38" fontId="6" fillId="34" borderId="28" xfId="48" applyFont="1" applyFill="1" applyBorder="1" applyAlignment="1">
      <alignment horizontal="right" vertical="center"/>
    </xf>
    <xf numFmtId="38" fontId="6" fillId="34" borderId="29" xfId="48" applyFont="1" applyFill="1" applyBorder="1" applyAlignment="1">
      <alignment horizontal="right" vertical="center"/>
    </xf>
    <xf numFmtId="38" fontId="11" fillId="35" borderId="13" xfId="48" applyFont="1" applyFill="1" applyBorder="1" applyAlignment="1">
      <alignment horizontal="left" vertical="center" wrapText="1"/>
    </xf>
    <xf numFmtId="38" fontId="9" fillId="35" borderId="0" xfId="48" applyFont="1" applyFill="1" applyBorder="1" applyAlignment="1">
      <alignment horizontal="left" vertical="center" wrapText="1"/>
    </xf>
    <xf numFmtId="38" fontId="9" fillId="35" borderId="14" xfId="48" applyFont="1" applyFill="1" applyBorder="1" applyAlignment="1">
      <alignment horizontal="left" vertical="center" wrapText="1"/>
    </xf>
    <xf numFmtId="38" fontId="9" fillId="35" borderId="30" xfId="48" applyFont="1" applyFill="1" applyBorder="1" applyAlignment="1">
      <alignment horizontal="center" vertical="center" wrapText="1"/>
    </xf>
    <xf numFmtId="38" fontId="9" fillId="35" borderId="12" xfId="48" applyFont="1" applyFill="1" applyBorder="1" applyAlignment="1">
      <alignment horizontal="center" vertical="center" wrapText="1"/>
    </xf>
    <xf numFmtId="38" fontId="6" fillId="35" borderId="26" xfId="48" applyFont="1" applyFill="1" applyBorder="1" applyAlignment="1">
      <alignment horizontal="right" vertical="center"/>
    </xf>
    <xf numFmtId="38" fontId="6" fillId="35" borderId="27" xfId="48" applyFont="1" applyFill="1" applyBorder="1" applyAlignment="1">
      <alignment horizontal="right" vertical="center"/>
    </xf>
    <xf numFmtId="38" fontId="6" fillId="35" borderId="28" xfId="48" applyFont="1" applyFill="1" applyBorder="1" applyAlignment="1">
      <alignment horizontal="right" vertical="center"/>
    </xf>
    <xf numFmtId="38" fontId="6" fillId="35" borderId="29" xfId="48" applyFont="1" applyFill="1" applyBorder="1" applyAlignment="1">
      <alignment horizontal="right" vertical="center"/>
    </xf>
    <xf numFmtId="0" fontId="5" fillId="34" borderId="31" xfId="0" applyFont="1" applyFill="1" applyBorder="1" applyAlignment="1">
      <alignment horizontal="center" vertical="center"/>
    </xf>
    <xf numFmtId="0" fontId="5" fillId="0" borderId="13" xfId="0" applyFont="1" applyBorder="1" applyAlignment="1">
      <alignment horizontal="center" vertical="center"/>
    </xf>
    <xf numFmtId="0" fontId="5" fillId="0" borderId="32" xfId="0" applyFont="1" applyBorder="1" applyAlignment="1">
      <alignment horizontal="center" vertical="center"/>
    </xf>
    <xf numFmtId="0" fontId="5" fillId="0" borderId="14" xfId="0" applyFont="1" applyBorder="1" applyAlignment="1">
      <alignment horizontal="center" vertical="center"/>
    </xf>
    <xf numFmtId="38" fontId="8" fillId="35" borderId="26" xfId="48" applyFont="1" applyFill="1" applyBorder="1" applyAlignment="1">
      <alignment horizontal="left" vertical="center" wrapText="1"/>
    </xf>
    <xf numFmtId="38" fontId="8" fillId="35" borderId="27" xfId="48" applyFont="1" applyFill="1" applyBorder="1" applyAlignment="1">
      <alignment horizontal="left" vertical="center" wrapText="1"/>
    </xf>
    <xf numFmtId="38" fontId="10" fillId="34" borderId="33" xfId="48" applyFont="1" applyFill="1" applyBorder="1" applyAlignment="1">
      <alignment horizontal="right" vertical="center"/>
    </xf>
    <xf numFmtId="38" fontId="10" fillId="34" borderId="34" xfId="48" applyFont="1" applyFill="1" applyBorder="1" applyAlignment="1">
      <alignment horizontal="right" vertical="center"/>
    </xf>
    <xf numFmtId="38" fontId="10" fillId="34" borderId="26" xfId="48" applyFont="1" applyFill="1" applyBorder="1" applyAlignment="1">
      <alignment horizontal="right" vertical="center"/>
    </xf>
    <xf numFmtId="38" fontId="10" fillId="34" borderId="27" xfId="48" applyFont="1" applyFill="1" applyBorder="1" applyAlignment="1">
      <alignment horizontal="right" vertical="center"/>
    </xf>
    <xf numFmtId="38" fontId="4" fillId="0" borderId="26" xfId="48" applyFont="1" applyFill="1" applyBorder="1" applyAlignment="1">
      <alignment horizontal="right" vertical="center"/>
    </xf>
    <xf numFmtId="0" fontId="5" fillId="35" borderId="31" xfId="0" applyFont="1" applyFill="1" applyBorder="1" applyAlignment="1">
      <alignment horizontal="center" vertical="center" wrapText="1"/>
    </xf>
    <xf numFmtId="0" fontId="40" fillId="0" borderId="13" xfId="0" applyFont="1" applyBorder="1" applyAlignment="1">
      <alignment horizontal="center" vertical="center"/>
    </xf>
    <xf numFmtId="0" fontId="40" fillId="0" borderId="32" xfId="0" applyFont="1" applyBorder="1" applyAlignment="1">
      <alignment horizontal="center" vertical="center"/>
    </xf>
    <xf numFmtId="0" fontId="40" fillId="0" borderId="14" xfId="0" applyFont="1" applyBorder="1" applyAlignment="1">
      <alignment horizontal="center" vertical="center"/>
    </xf>
    <xf numFmtId="38" fontId="6" fillId="34" borderId="17" xfId="48" applyFont="1" applyFill="1" applyBorder="1" applyAlignment="1">
      <alignment horizontal="right" vertical="center"/>
    </xf>
    <xf numFmtId="38" fontId="6" fillId="34" borderId="35" xfId="48" applyFont="1" applyFill="1" applyBorder="1" applyAlignment="1">
      <alignment horizontal="right" vertical="center"/>
    </xf>
    <xf numFmtId="0" fontId="5" fillId="34" borderId="32" xfId="0" applyFont="1" applyFill="1" applyBorder="1" applyAlignment="1">
      <alignment horizontal="center" vertical="center"/>
    </xf>
    <xf numFmtId="38" fontId="6" fillId="34" borderId="33" xfId="48" applyFont="1" applyFill="1" applyBorder="1" applyAlignment="1">
      <alignment horizontal="right" vertical="center"/>
    </xf>
    <xf numFmtId="38" fontId="6" fillId="34" borderId="34" xfId="48" applyFont="1" applyFill="1" applyBorder="1" applyAlignment="1">
      <alignment horizontal="right" vertical="center"/>
    </xf>
    <xf numFmtId="0" fontId="3" fillId="0" borderId="36" xfId="0" applyFont="1" applyBorder="1" applyAlignment="1">
      <alignment horizontal="left" vertical="center" wrapText="1"/>
    </xf>
    <xf numFmtId="0" fontId="3" fillId="0" borderId="24" xfId="0" applyFont="1" applyBorder="1" applyAlignment="1">
      <alignment horizontal="left" vertical="center" wrapText="1"/>
    </xf>
    <xf numFmtId="38" fontId="4" fillId="0" borderId="19" xfId="48" applyFont="1" applyBorder="1" applyAlignment="1">
      <alignment horizontal="right" vertical="center"/>
    </xf>
    <xf numFmtId="38" fontId="4" fillId="0" borderId="17" xfId="48" applyFont="1" applyBorder="1" applyAlignment="1">
      <alignment horizontal="right" vertical="center"/>
    </xf>
    <xf numFmtId="38" fontId="4" fillId="37" borderId="19" xfId="48" applyFont="1" applyFill="1" applyBorder="1" applyAlignment="1">
      <alignment horizontal="right" vertical="center"/>
    </xf>
    <xf numFmtId="38" fontId="4" fillId="37" borderId="17" xfId="48" applyFont="1" applyFill="1" applyBorder="1" applyAlignment="1">
      <alignment horizontal="right" vertical="center"/>
    </xf>
    <xf numFmtId="38" fontId="7" fillId="0" borderId="37" xfId="48" applyFont="1" applyBorder="1" applyAlignment="1">
      <alignment horizontal="left" vertical="center" wrapText="1"/>
    </xf>
    <xf numFmtId="38" fontId="7" fillId="0" borderId="18" xfId="48" applyFont="1" applyBorder="1" applyAlignment="1">
      <alignment horizontal="left" vertical="center" wrapText="1"/>
    </xf>
    <xf numFmtId="0" fontId="3" fillId="35" borderId="38" xfId="0" applyFont="1" applyFill="1" applyBorder="1" applyAlignment="1">
      <alignment horizontal="center" vertical="center" wrapText="1"/>
    </xf>
    <xf numFmtId="0" fontId="3" fillId="35" borderId="39" xfId="0" applyFont="1" applyFill="1" applyBorder="1" applyAlignment="1">
      <alignment horizontal="center" vertical="center" wrapText="1"/>
    </xf>
    <xf numFmtId="0" fontId="3" fillId="0" borderId="36" xfId="0" applyFont="1" applyFill="1" applyBorder="1" applyAlignment="1">
      <alignment horizontal="left" vertical="center" wrapText="1"/>
    </xf>
    <xf numFmtId="38" fontId="4" fillId="37" borderId="26" xfId="48" applyFont="1" applyFill="1" applyBorder="1" applyAlignment="1">
      <alignment horizontal="right" vertical="center"/>
    </xf>
    <xf numFmtId="38" fontId="4" fillId="37" borderId="18" xfId="48" applyFont="1" applyFill="1" applyBorder="1" applyAlignment="1">
      <alignment horizontal="right" vertical="center"/>
    </xf>
    <xf numFmtId="38" fontId="7" fillId="0" borderId="17" xfId="48" applyFont="1" applyBorder="1" applyAlignment="1">
      <alignment horizontal="left" vertical="center" wrapText="1"/>
    </xf>
    <xf numFmtId="38" fontId="7" fillId="0" borderId="27" xfId="48" applyFont="1" applyBorder="1" applyAlignment="1">
      <alignment horizontal="left" vertical="center" wrapText="1"/>
    </xf>
    <xf numFmtId="38" fontId="7" fillId="0" borderId="26" xfId="48" applyFont="1" applyBorder="1" applyAlignment="1">
      <alignment horizontal="left" vertical="center" wrapText="1"/>
    </xf>
    <xf numFmtId="0" fontId="3" fillId="35" borderId="38" xfId="0" applyFont="1" applyFill="1" applyBorder="1" applyAlignment="1">
      <alignment horizontal="center" vertical="center"/>
    </xf>
    <xf numFmtId="0" fontId="3" fillId="35" borderId="39" xfId="0" applyFont="1" applyFill="1" applyBorder="1" applyAlignment="1">
      <alignment horizontal="center" vertical="center"/>
    </xf>
    <xf numFmtId="0" fontId="3" fillId="35" borderId="40" xfId="0" applyFont="1" applyFill="1" applyBorder="1" applyAlignment="1">
      <alignment horizontal="center" vertical="center"/>
    </xf>
    <xf numFmtId="0" fontId="3" fillId="35" borderId="40" xfId="0" applyFont="1" applyFill="1" applyBorder="1" applyAlignment="1">
      <alignment horizontal="center"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5" fillId="35" borderId="24" xfId="0" applyFont="1" applyFill="1" applyBorder="1" applyAlignment="1">
      <alignment horizontal="center" vertical="center"/>
    </xf>
    <xf numFmtId="0" fontId="5" fillId="35" borderId="32" xfId="0" applyFont="1" applyFill="1" applyBorder="1" applyAlignment="1">
      <alignment horizontal="center" vertical="center"/>
    </xf>
    <xf numFmtId="38" fontId="6" fillId="34" borderId="41" xfId="48" applyFont="1" applyFill="1" applyBorder="1" applyAlignment="1">
      <alignment horizontal="right" vertical="center"/>
    </xf>
    <xf numFmtId="38" fontId="3" fillId="0" borderId="37" xfId="48" applyFont="1" applyBorder="1" applyAlignment="1">
      <alignment horizontal="right" vertical="center"/>
    </xf>
    <xf numFmtId="0" fontId="5" fillId="34" borderId="13" xfId="0" applyFont="1" applyFill="1" applyBorder="1" applyAlignment="1">
      <alignment horizontal="center" vertical="center"/>
    </xf>
    <xf numFmtId="0" fontId="5" fillId="34" borderId="14" xfId="0" applyFont="1" applyFill="1" applyBorder="1" applyAlignment="1">
      <alignment horizontal="center" vertical="center"/>
    </xf>
    <xf numFmtId="38" fontId="4" fillId="0" borderId="18" xfId="48" applyFont="1" applyBorder="1" applyAlignment="1">
      <alignment horizontal="right" vertical="center"/>
    </xf>
    <xf numFmtId="38" fontId="7" fillId="0" borderId="26" xfId="48" applyFont="1" applyFill="1" applyBorder="1" applyAlignment="1">
      <alignment horizontal="left" vertical="center" wrapText="1"/>
    </xf>
    <xf numFmtId="38" fontId="7" fillId="0" borderId="18" xfId="48" applyFont="1" applyFill="1" applyBorder="1" applyAlignment="1">
      <alignment horizontal="left" vertical="center" wrapText="1"/>
    </xf>
    <xf numFmtId="0" fontId="5" fillId="34" borderId="13" xfId="0" applyFont="1" applyFill="1" applyBorder="1" applyAlignment="1">
      <alignment horizontal="center" vertical="center" wrapText="1"/>
    </xf>
    <xf numFmtId="38" fontId="4" fillId="0" borderId="19" xfId="48" applyFont="1" applyFill="1" applyBorder="1" applyAlignment="1">
      <alignment vertical="center"/>
    </xf>
    <xf numFmtId="38" fontId="4" fillId="0" borderId="37" xfId="48" applyFont="1" applyFill="1" applyBorder="1" applyAlignment="1">
      <alignment vertical="center"/>
    </xf>
    <xf numFmtId="38" fontId="4" fillId="0" borderId="18" xfId="48" applyFont="1" applyFill="1" applyBorder="1" applyAlignment="1">
      <alignment vertical="center"/>
    </xf>
    <xf numFmtId="38" fontId="4" fillId="0" borderId="17" xfId="48" applyFont="1" applyFill="1" applyBorder="1" applyAlignment="1">
      <alignment vertical="center"/>
    </xf>
    <xf numFmtId="38" fontId="4" fillId="0" borderId="17" xfId="48" applyFont="1" applyBorder="1" applyAlignment="1">
      <alignment vertical="center"/>
    </xf>
    <xf numFmtId="38" fontId="4" fillId="0" borderId="37" xfId="48" applyFont="1" applyBorder="1" applyAlignment="1">
      <alignment vertical="center"/>
    </xf>
    <xf numFmtId="38" fontId="4" fillId="0" borderId="19" xfId="48" applyFont="1" applyBorder="1" applyAlignment="1">
      <alignment vertical="center"/>
    </xf>
    <xf numFmtId="0" fontId="3" fillId="35" borderId="42" xfId="0" applyFont="1" applyFill="1" applyBorder="1" applyAlignment="1">
      <alignment horizontal="center" vertical="center"/>
    </xf>
    <xf numFmtId="38" fontId="7" fillId="37" borderId="0" xfId="48"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35" borderId="42" xfId="0" applyFont="1" applyFill="1" applyBorder="1" applyAlignment="1">
      <alignment horizontal="center" vertical="center" wrapText="1"/>
    </xf>
    <xf numFmtId="38" fontId="7" fillId="0" borderId="43" xfId="48" applyFont="1" applyBorder="1" applyAlignment="1">
      <alignment horizontal="left" vertical="center" wrapText="1"/>
    </xf>
    <xf numFmtId="0" fontId="46" fillId="0" borderId="44" xfId="0" applyFont="1" applyBorder="1" applyAlignment="1">
      <alignment horizontal="left" vertical="center" wrapText="1"/>
    </xf>
    <xf numFmtId="38" fontId="7" fillId="37" borderId="13" xfId="48" applyFont="1" applyFill="1" applyBorder="1" applyAlignment="1">
      <alignment horizontal="left" vertical="center" wrapText="1"/>
    </xf>
    <xf numFmtId="38" fontId="4" fillId="0" borderId="27" xfId="48" applyFont="1" applyFill="1" applyBorder="1" applyAlignment="1">
      <alignment horizontal="right" vertical="center"/>
    </xf>
    <xf numFmtId="38" fontId="3" fillId="0" borderId="45" xfId="48" applyFont="1" applyBorder="1" applyAlignment="1">
      <alignment horizontal="right" vertical="center"/>
    </xf>
    <xf numFmtId="38" fontId="3" fillId="0" borderId="46" xfId="48" applyFont="1" applyBorder="1" applyAlignment="1">
      <alignment horizontal="right" vertical="center"/>
    </xf>
    <xf numFmtId="38" fontId="4" fillId="0" borderId="47" xfId="48" applyFont="1" applyFill="1" applyBorder="1" applyAlignment="1">
      <alignment horizontal="right" vertical="center"/>
    </xf>
    <xf numFmtId="38" fontId="4" fillId="0" borderId="35" xfId="48" applyFont="1" applyFill="1" applyBorder="1" applyAlignment="1">
      <alignment horizontal="right" vertical="center"/>
    </xf>
    <xf numFmtId="38" fontId="3" fillId="0" borderId="37" xfId="48" applyFont="1" applyFill="1" applyBorder="1" applyAlignment="1">
      <alignment horizontal="right" vertical="center"/>
    </xf>
    <xf numFmtId="38" fontId="3" fillId="0" borderId="18" xfId="48" applyFont="1" applyFill="1" applyBorder="1" applyAlignment="1">
      <alignment horizontal="right" vertical="center"/>
    </xf>
    <xf numFmtId="0" fontId="3" fillId="33" borderId="48" xfId="0" applyFont="1" applyFill="1" applyBorder="1" applyAlignment="1">
      <alignment horizontal="center" vertical="center"/>
    </xf>
    <xf numFmtId="38" fontId="3" fillId="0" borderId="17" xfId="48" applyFont="1" applyFill="1" applyBorder="1" applyAlignment="1">
      <alignment horizontal="right" vertical="center"/>
    </xf>
    <xf numFmtId="38" fontId="3" fillId="0" borderId="41" xfId="48" applyFont="1" applyBorder="1" applyAlignment="1">
      <alignment horizontal="right" vertical="center"/>
    </xf>
    <xf numFmtId="38" fontId="7" fillId="37" borderId="43" xfId="48" applyFont="1" applyFill="1" applyBorder="1" applyAlignment="1">
      <alignment horizontal="left" vertical="center" wrapText="1"/>
    </xf>
    <xf numFmtId="38" fontId="7" fillId="37" borderId="44" xfId="48" applyFont="1" applyFill="1" applyBorder="1" applyAlignment="1">
      <alignment horizontal="left" vertical="center" wrapText="1"/>
    </xf>
    <xf numFmtId="0" fontId="47" fillId="35" borderId="39" xfId="0" applyFont="1" applyFill="1" applyBorder="1" applyAlignment="1">
      <alignment horizontal="center" vertical="center"/>
    </xf>
    <xf numFmtId="0" fontId="47" fillId="35" borderId="42" xfId="0" applyFont="1" applyFill="1" applyBorder="1" applyAlignment="1">
      <alignment horizontal="center" vertical="center"/>
    </xf>
    <xf numFmtId="0" fontId="47" fillId="35" borderId="40" xfId="0" applyFont="1" applyFill="1" applyBorder="1" applyAlignment="1">
      <alignment horizontal="center" vertical="center"/>
    </xf>
    <xf numFmtId="38" fontId="3" fillId="0" borderId="26" xfId="48" applyFont="1" applyFill="1" applyBorder="1" applyAlignment="1">
      <alignment horizontal="right" vertical="center"/>
    </xf>
    <xf numFmtId="38" fontId="3" fillId="0" borderId="27" xfId="48" applyFont="1" applyBorder="1" applyAlignment="1">
      <alignment horizontal="right" vertical="center"/>
    </xf>
    <xf numFmtId="38" fontId="3" fillId="37" borderId="45" xfId="48" applyFont="1" applyFill="1" applyBorder="1" applyAlignment="1">
      <alignment horizontal="right" vertical="center"/>
    </xf>
    <xf numFmtId="38" fontId="3" fillId="37" borderId="46" xfId="48" applyFont="1" applyFill="1" applyBorder="1" applyAlignment="1">
      <alignment horizontal="right" vertical="center"/>
    </xf>
    <xf numFmtId="38" fontId="4" fillId="37" borderId="23" xfId="48" applyFont="1" applyFill="1" applyBorder="1" applyAlignment="1">
      <alignment horizontal="right" vertical="center"/>
    </xf>
    <xf numFmtId="38" fontId="4" fillId="37" borderId="35" xfId="48" applyFont="1" applyFill="1" applyBorder="1" applyAlignment="1">
      <alignment horizontal="right" vertical="center"/>
    </xf>
    <xf numFmtId="38" fontId="3" fillId="0" borderId="26" xfId="48" applyFont="1" applyBorder="1" applyAlignment="1">
      <alignment horizontal="right" vertical="center"/>
    </xf>
    <xf numFmtId="38" fontId="7" fillId="37" borderId="14" xfId="48" applyFont="1" applyFill="1" applyBorder="1" applyAlignment="1">
      <alignment horizontal="left" vertical="center" wrapText="1"/>
    </xf>
    <xf numFmtId="38" fontId="3" fillId="0" borderId="17" xfId="48" applyFont="1" applyBorder="1" applyAlignment="1">
      <alignment horizontal="right" vertical="center"/>
    </xf>
    <xf numFmtId="38" fontId="3" fillId="0" borderId="18" xfId="48" applyFont="1" applyBorder="1" applyAlignment="1">
      <alignment horizontal="right" vertical="center"/>
    </xf>
    <xf numFmtId="38" fontId="3" fillId="37" borderId="17" xfId="48" applyFont="1" applyFill="1" applyBorder="1" applyAlignment="1">
      <alignment horizontal="right" vertical="center"/>
    </xf>
    <xf numFmtId="38" fontId="3" fillId="37" borderId="18" xfId="48" applyFont="1" applyFill="1" applyBorder="1" applyAlignment="1">
      <alignment horizontal="right" vertical="center"/>
    </xf>
    <xf numFmtId="38" fontId="7" fillId="0" borderId="37" xfId="48" applyFont="1" applyFill="1" applyBorder="1" applyAlignment="1">
      <alignment horizontal="left" vertical="center" wrapText="1"/>
    </xf>
    <xf numFmtId="38" fontId="7" fillId="0" borderId="13" xfId="48" applyFont="1" applyBorder="1" applyAlignment="1">
      <alignment horizontal="left" vertical="center" wrapText="1"/>
    </xf>
    <xf numFmtId="38" fontId="7" fillId="0" borderId="14" xfId="48" applyFont="1" applyBorder="1" applyAlignment="1">
      <alignment horizontal="left" vertical="center" wrapText="1"/>
    </xf>
    <xf numFmtId="38" fontId="3" fillId="0" borderId="27" xfId="48" applyFont="1" applyFill="1" applyBorder="1" applyAlignment="1">
      <alignment horizontal="right" vertical="center"/>
    </xf>
    <xf numFmtId="0" fontId="3" fillId="0" borderId="49" xfId="0" applyFont="1" applyFill="1" applyBorder="1" applyAlignment="1">
      <alignment horizontal="left" vertical="center" wrapText="1"/>
    </xf>
    <xf numFmtId="38" fontId="4" fillId="37" borderId="47" xfId="48" applyFont="1" applyFill="1" applyBorder="1" applyAlignment="1">
      <alignment horizontal="right" vertical="center"/>
    </xf>
    <xf numFmtId="38" fontId="4" fillId="0" borderId="37" xfId="48" applyFont="1" applyFill="1" applyBorder="1" applyAlignment="1">
      <alignment horizontal="right" vertical="center"/>
    </xf>
    <xf numFmtId="38" fontId="3" fillId="37" borderId="27" xfId="48" applyFont="1" applyFill="1" applyBorder="1" applyAlignment="1">
      <alignment horizontal="right" vertical="center"/>
    </xf>
    <xf numFmtId="38" fontId="3" fillId="37" borderId="26" xfId="48" applyFont="1" applyFill="1" applyBorder="1" applyAlignment="1">
      <alignment horizontal="right" vertical="center"/>
    </xf>
    <xf numFmtId="38" fontId="7" fillId="0" borderId="17" xfId="48" applyFont="1" applyFill="1" applyBorder="1" applyAlignment="1">
      <alignment horizontal="left" vertical="center" wrapText="1"/>
    </xf>
    <xf numFmtId="38" fontId="7" fillId="0" borderId="27" xfId="48" applyFont="1" applyFill="1" applyBorder="1" applyAlignment="1">
      <alignment horizontal="left" vertical="center" wrapText="1"/>
    </xf>
    <xf numFmtId="38" fontId="7" fillId="37" borderId="26" xfId="48" applyFont="1" applyFill="1" applyBorder="1" applyAlignment="1">
      <alignment horizontal="left" vertical="center" wrapText="1"/>
    </xf>
    <xf numFmtId="38" fontId="7" fillId="37" borderId="18" xfId="48" applyFont="1" applyFill="1" applyBorder="1" applyAlignment="1">
      <alignment horizontal="left" vertical="center" wrapText="1"/>
    </xf>
    <xf numFmtId="38" fontId="7" fillId="37" borderId="17" xfId="48" applyFont="1" applyFill="1" applyBorder="1" applyAlignment="1">
      <alignment horizontal="left" vertical="center" wrapText="1"/>
    </xf>
    <xf numFmtId="38" fontId="7" fillId="37" borderId="27" xfId="48" applyFont="1" applyFill="1" applyBorder="1" applyAlignment="1">
      <alignment horizontal="left" vertical="center" wrapText="1"/>
    </xf>
    <xf numFmtId="0" fontId="3" fillId="6" borderId="26" xfId="0" applyFont="1" applyFill="1" applyBorder="1" applyAlignment="1">
      <alignment horizontal="center" vertical="center"/>
    </xf>
    <xf numFmtId="0" fontId="47" fillId="6" borderId="26" xfId="0" applyFont="1" applyFill="1" applyBorder="1" applyAlignment="1">
      <alignment vertical="center"/>
    </xf>
    <xf numFmtId="0" fontId="47" fillId="6" borderId="33" xfId="0" applyFont="1" applyFill="1" applyBorder="1" applyAlignment="1">
      <alignment vertical="center"/>
    </xf>
    <xf numFmtId="0" fontId="0" fillId="0" borderId="39" xfId="0" applyBorder="1" applyAlignment="1">
      <alignment vertical="center"/>
    </xf>
    <xf numFmtId="0" fontId="3" fillId="6" borderId="31" xfId="0" applyFont="1" applyFill="1" applyBorder="1" applyAlignment="1">
      <alignment horizontal="center" vertical="center"/>
    </xf>
    <xf numFmtId="0" fontId="3" fillId="6" borderId="32" xfId="0" applyFont="1" applyFill="1" applyBorder="1" applyAlignment="1">
      <alignment horizontal="center" vertical="center"/>
    </xf>
    <xf numFmtId="0" fontId="4" fillId="6" borderId="26" xfId="0" applyFont="1" applyFill="1" applyBorder="1" applyAlignment="1">
      <alignment horizontal="center" vertical="center" wrapText="1" shrinkToFit="1"/>
    </xf>
    <xf numFmtId="0" fontId="4" fillId="6" borderId="27" xfId="0" applyFont="1" applyFill="1" applyBorder="1" applyAlignment="1">
      <alignment horizontal="center" vertical="center" shrinkToFit="1"/>
    </xf>
    <xf numFmtId="0" fontId="3" fillId="6" borderId="26" xfId="0" applyFont="1" applyFill="1" applyBorder="1" applyAlignment="1">
      <alignment horizontal="center" vertical="center" wrapText="1" shrinkToFit="1"/>
    </xf>
    <xf numFmtId="0" fontId="3" fillId="6" borderId="27" xfId="0" applyFont="1" applyFill="1" applyBorder="1" applyAlignment="1">
      <alignment horizontal="center" vertical="center" wrapText="1" shrinkToFit="1"/>
    </xf>
    <xf numFmtId="0" fontId="3" fillId="33" borderId="50" xfId="0" applyFont="1" applyFill="1" applyBorder="1" applyAlignment="1">
      <alignment horizontal="center" vertical="center"/>
    </xf>
    <xf numFmtId="0" fontId="47" fillId="38" borderId="13" xfId="0" applyFont="1" applyFill="1" applyBorder="1" applyAlignment="1">
      <alignment horizontal="center" vertical="center" wrapText="1"/>
    </xf>
    <xf numFmtId="0" fontId="47" fillId="38" borderId="14" xfId="0" applyFont="1" applyFill="1" applyBorder="1" applyAlignment="1">
      <alignment horizontal="center" vertical="center" wrapText="1"/>
    </xf>
    <xf numFmtId="0" fontId="47" fillId="38" borderId="11" xfId="0" applyFont="1" applyFill="1" applyBorder="1" applyAlignment="1">
      <alignment horizontal="center" vertical="center" wrapText="1"/>
    </xf>
    <xf numFmtId="0" fontId="47" fillId="38" borderId="12" xfId="0" applyFont="1" applyFill="1" applyBorder="1" applyAlignment="1">
      <alignment horizontal="center" vertical="center" wrapText="1"/>
    </xf>
    <xf numFmtId="38" fontId="7" fillId="0" borderId="11" xfId="48" applyFont="1" applyBorder="1" applyAlignment="1">
      <alignment horizontal="left" vertical="center" wrapText="1"/>
    </xf>
    <xf numFmtId="0" fontId="46" fillId="0" borderId="51" xfId="0" applyFont="1" applyBorder="1" applyAlignment="1">
      <alignment horizontal="left" vertical="center" wrapText="1"/>
    </xf>
    <xf numFmtId="38" fontId="7" fillId="0" borderId="52" xfId="48" applyFont="1" applyBorder="1" applyAlignment="1">
      <alignment horizontal="left" vertical="center" wrapText="1"/>
    </xf>
    <xf numFmtId="38" fontId="4" fillId="37" borderId="53" xfId="48" applyFont="1" applyFill="1" applyBorder="1" applyAlignment="1">
      <alignment horizontal="right" vertical="center"/>
    </xf>
    <xf numFmtId="38" fontId="4" fillId="37" borderId="27" xfId="48" applyFont="1" applyFill="1" applyBorder="1" applyAlignment="1">
      <alignment horizontal="right" vertical="center"/>
    </xf>
    <xf numFmtId="38" fontId="3" fillId="0" borderId="48" xfId="48" applyFont="1" applyFill="1" applyBorder="1" applyAlignment="1">
      <alignment horizontal="right" vertical="center"/>
    </xf>
    <xf numFmtId="38" fontId="3" fillId="0" borderId="10" xfId="48" applyFont="1" applyFill="1" applyBorder="1" applyAlignment="1">
      <alignment horizontal="right" vertical="center"/>
    </xf>
    <xf numFmtId="38" fontId="6" fillId="34" borderId="37" xfId="48" applyFont="1" applyFill="1" applyBorder="1" applyAlignment="1">
      <alignment horizontal="right" vertical="center"/>
    </xf>
    <xf numFmtId="38" fontId="7" fillId="0" borderId="12" xfId="48" applyFont="1" applyBorder="1" applyAlignment="1">
      <alignment horizontal="left" vertical="center" wrapText="1"/>
    </xf>
    <xf numFmtId="38" fontId="7" fillId="37" borderId="11" xfId="48" applyFont="1" applyFill="1" applyBorder="1" applyAlignment="1">
      <alignment horizontal="left" vertical="center" wrapText="1"/>
    </xf>
    <xf numFmtId="38" fontId="7" fillId="37" borderId="30" xfId="48" applyFont="1" applyFill="1" applyBorder="1" applyAlignment="1">
      <alignment horizontal="left" vertical="center" wrapText="1"/>
    </xf>
    <xf numFmtId="38" fontId="7" fillId="37" borderId="52" xfId="48" applyFont="1" applyFill="1" applyBorder="1" applyAlignment="1">
      <alignment horizontal="left" vertical="center" wrapText="1"/>
    </xf>
    <xf numFmtId="38" fontId="7" fillId="37" borderId="51" xfId="48" applyFont="1" applyFill="1" applyBorder="1" applyAlignment="1">
      <alignment horizontal="left" vertical="center" wrapText="1"/>
    </xf>
    <xf numFmtId="38" fontId="7" fillId="37" borderId="12" xfId="48"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482"/>
  <sheetViews>
    <sheetView tabSelected="1" view="pageBreakPreview" zoomScale="75" zoomScaleSheetLayoutView="75" workbookViewId="0" topLeftCell="A1">
      <pane xSplit="6" ySplit="2" topLeftCell="O379" activePane="bottomRight" state="frozen"/>
      <selection pane="topLeft" activeCell="A1" sqref="A1"/>
      <selection pane="topRight" activeCell="G1" sqref="G1"/>
      <selection pane="bottomLeft" activeCell="A3" sqref="A3"/>
      <selection pane="bottomRight" activeCell="Q399" sqref="Q399:Q400"/>
    </sheetView>
  </sheetViews>
  <sheetFormatPr defaultColWidth="9.140625" defaultRowHeight="15"/>
  <cols>
    <col min="1" max="1" width="12.421875" style="1" customWidth="1"/>
    <col min="2" max="2" width="23.140625" style="1" customWidth="1"/>
    <col min="3" max="3" width="15.00390625" style="14" customWidth="1"/>
    <col min="4" max="4" width="42.421875" style="13" customWidth="1"/>
    <col min="5" max="5" width="15.00390625" style="14" customWidth="1"/>
    <col min="6" max="6" width="13.140625" style="15" customWidth="1"/>
    <col min="7" max="7" width="42.421875" style="13" customWidth="1"/>
    <col min="8" max="8" width="13.28125" style="15" customWidth="1"/>
    <col min="9" max="9" width="13.140625" style="15" customWidth="1"/>
    <col min="10" max="11" width="20.00390625" style="13" customWidth="1"/>
    <col min="12" max="12" width="15.00390625" style="14" customWidth="1"/>
    <col min="13" max="13" width="13.140625" style="15" customWidth="1"/>
    <col min="14" max="14" width="31.7109375" style="13" customWidth="1"/>
    <col min="15" max="15" width="15.00390625" style="14" customWidth="1"/>
    <col min="16" max="16" width="13.140625" style="15" customWidth="1"/>
    <col min="17" max="17" width="31.7109375" style="13" customWidth="1"/>
    <col min="18" max="18" width="15.00390625" style="14" customWidth="1"/>
    <col min="19" max="19" width="13.140625" style="15" customWidth="1"/>
    <col min="20" max="20" width="31.7109375" style="13" customWidth="1"/>
    <col min="21" max="21" width="15.00390625" style="14" customWidth="1"/>
    <col min="22" max="23" width="13.140625" style="15" customWidth="1"/>
    <col min="24" max="24" width="31.7109375" style="5" customWidth="1"/>
    <col min="25" max="25" width="23.140625" style="1" customWidth="1"/>
    <col min="26" max="16384" width="9.00390625" style="1" customWidth="1"/>
  </cols>
  <sheetData>
    <row r="1" spans="1:25" ht="18.75" customHeight="1">
      <c r="A1" s="86" t="s">
        <v>239</v>
      </c>
      <c r="B1" s="162" t="s">
        <v>0</v>
      </c>
      <c r="C1" s="164" t="s">
        <v>249</v>
      </c>
      <c r="D1" s="166" t="s">
        <v>247</v>
      </c>
      <c r="E1" s="158" t="s">
        <v>250</v>
      </c>
      <c r="F1" s="159"/>
      <c r="G1" s="159"/>
      <c r="H1" s="159"/>
      <c r="I1" s="160"/>
      <c r="J1" s="169" t="s">
        <v>631</v>
      </c>
      <c r="K1" s="171" t="s">
        <v>573</v>
      </c>
      <c r="L1" s="168" t="s">
        <v>256</v>
      </c>
      <c r="M1" s="123"/>
      <c r="N1" s="123"/>
      <c r="O1" s="123" t="s">
        <v>258</v>
      </c>
      <c r="P1" s="123"/>
      <c r="Q1" s="123"/>
      <c r="R1" s="123" t="s">
        <v>257</v>
      </c>
      <c r="S1" s="123"/>
      <c r="T1" s="123"/>
      <c r="U1" s="123" t="s">
        <v>263</v>
      </c>
      <c r="V1" s="123"/>
      <c r="W1" s="123"/>
      <c r="X1" s="123"/>
      <c r="Y1" s="21" t="s">
        <v>790</v>
      </c>
    </row>
    <row r="2" spans="1:25" ht="18.75" customHeight="1" thickBot="1">
      <c r="A2" s="161"/>
      <c r="B2" s="163"/>
      <c r="C2" s="165"/>
      <c r="D2" s="167"/>
      <c r="E2" s="16" t="s">
        <v>251</v>
      </c>
      <c r="F2" s="3" t="s">
        <v>252</v>
      </c>
      <c r="G2" s="3" t="s">
        <v>248</v>
      </c>
      <c r="H2" s="17" t="s">
        <v>246</v>
      </c>
      <c r="I2" s="18" t="s">
        <v>253</v>
      </c>
      <c r="J2" s="170"/>
      <c r="K2" s="172"/>
      <c r="L2" s="20" t="s">
        <v>254</v>
      </c>
      <c r="M2" s="4" t="s">
        <v>267</v>
      </c>
      <c r="N2" s="4" t="s">
        <v>255</v>
      </c>
      <c r="O2" s="19" t="s">
        <v>259</v>
      </c>
      <c r="P2" s="4" t="s">
        <v>260</v>
      </c>
      <c r="Q2" s="4" t="s">
        <v>255</v>
      </c>
      <c r="R2" s="19" t="s">
        <v>261</v>
      </c>
      <c r="S2" s="4" t="s">
        <v>262</v>
      </c>
      <c r="T2" s="4" t="s">
        <v>255</v>
      </c>
      <c r="U2" s="19" t="s">
        <v>264</v>
      </c>
      <c r="V2" s="4" t="s">
        <v>265</v>
      </c>
      <c r="W2" s="4" t="s">
        <v>266</v>
      </c>
      <c r="X2" s="4" t="s">
        <v>255</v>
      </c>
      <c r="Y2" s="21"/>
    </row>
    <row r="3" spans="1:25" ht="15" customHeight="1">
      <c r="A3" s="87" t="s">
        <v>164</v>
      </c>
      <c r="B3" s="111" t="s">
        <v>240</v>
      </c>
      <c r="C3" s="149">
        <v>998724</v>
      </c>
      <c r="D3" s="85" t="s">
        <v>271</v>
      </c>
      <c r="E3" s="149">
        <v>998724</v>
      </c>
      <c r="F3" s="137">
        <f>+E3-C3</f>
        <v>0</v>
      </c>
      <c r="G3" s="85" t="s">
        <v>366</v>
      </c>
      <c r="H3" s="137">
        <v>1001995</v>
      </c>
      <c r="I3" s="117">
        <f>+H3-C3</f>
        <v>3271</v>
      </c>
      <c r="J3" s="144"/>
      <c r="K3" s="173"/>
      <c r="L3" s="176">
        <v>1002075</v>
      </c>
      <c r="M3" s="137">
        <f>+L3-H3</f>
        <v>80</v>
      </c>
      <c r="N3" s="85"/>
      <c r="O3" s="81">
        <v>1002075</v>
      </c>
      <c r="P3" s="137">
        <f>+O3-H3</f>
        <v>80</v>
      </c>
      <c r="Q3" s="85"/>
      <c r="R3" s="81">
        <v>1002075</v>
      </c>
      <c r="S3" s="137">
        <f>+R3-H3</f>
        <v>80</v>
      </c>
      <c r="T3" s="85"/>
      <c r="U3" s="81">
        <v>1002075</v>
      </c>
      <c r="V3" s="137">
        <f>+U3-H3</f>
        <v>80</v>
      </c>
      <c r="W3" s="124">
        <f>+U3-C3</f>
        <v>3351</v>
      </c>
      <c r="X3" s="85"/>
      <c r="Y3" s="11"/>
    </row>
    <row r="4" spans="1:25" ht="15" customHeight="1">
      <c r="A4" s="87"/>
      <c r="B4" s="32"/>
      <c r="C4" s="23"/>
      <c r="D4" s="77"/>
      <c r="E4" s="23"/>
      <c r="F4" s="140"/>
      <c r="G4" s="77"/>
      <c r="H4" s="140"/>
      <c r="I4" s="118"/>
      <c r="J4" s="114"/>
      <c r="K4" s="174"/>
      <c r="L4" s="148"/>
      <c r="M4" s="140"/>
      <c r="N4" s="77"/>
      <c r="O4" s="82"/>
      <c r="P4" s="140"/>
      <c r="Q4" s="77"/>
      <c r="R4" s="82"/>
      <c r="S4" s="95"/>
      <c r="T4" s="77"/>
      <c r="U4" s="82"/>
      <c r="V4" s="140"/>
      <c r="W4" s="121"/>
      <c r="X4" s="77"/>
      <c r="Y4" s="11"/>
    </row>
    <row r="5" spans="1:25" ht="15" customHeight="1">
      <c r="A5" s="87"/>
      <c r="B5" s="31" t="s">
        <v>241</v>
      </c>
      <c r="C5" s="22">
        <v>3526</v>
      </c>
      <c r="D5" s="83" t="s">
        <v>272</v>
      </c>
      <c r="E5" s="22">
        <v>3526</v>
      </c>
      <c r="F5" s="139">
        <f>+E5-C5</f>
        <v>0</v>
      </c>
      <c r="G5" s="83" t="s">
        <v>366</v>
      </c>
      <c r="H5" s="139">
        <v>3769</v>
      </c>
      <c r="I5" s="117">
        <f>+H5-C5</f>
        <v>243</v>
      </c>
      <c r="J5" s="113"/>
      <c r="K5" s="175"/>
      <c r="L5" s="136">
        <v>3769</v>
      </c>
      <c r="M5" s="139">
        <f>+L5-H5</f>
        <v>0</v>
      </c>
      <c r="N5" s="83" t="s">
        <v>722</v>
      </c>
      <c r="O5" s="75">
        <v>3769</v>
      </c>
      <c r="P5" s="139">
        <f>+O5-H5</f>
        <v>0</v>
      </c>
      <c r="Q5" s="83"/>
      <c r="R5" s="75">
        <v>3769</v>
      </c>
      <c r="S5" s="26">
        <f>+R5-H5</f>
        <v>0</v>
      </c>
      <c r="T5" s="83"/>
      <c r="U5" s="75">
        <v>3769</v>
      </c>
      <c r="V5" s="139">
        <f>+U5-H5</f>
        <v>0</v>
      </c>
      <c r="W5" s="24">
        <f>+U5-C5</f>
        <v>243</v>
      </c>
      <c r="X5" s="83"/>
      <c r="Y5" s="11"/>
    </row>
    <row r="6" spans="1:25" ht="15" customHeight="1">
      <c r="A6" s="87"/>
      <c r="B6" s="32"/>
      <c r="C6" s="23"/>
      <c r="D6" s="77"/>
      <c r="E6" s="23"/>
      <c r="F6" s="140"/>
      <c r="G6" s="77"/>
      <c r="H6" s="140"/>
      <c r="I6" s="118"/>
      <c r="J6" s="114"/>
      <c r="K6" s="174"/>
      <c r="L6" s="148"/>
      <c r="M6" s="140"/>
      <c r="N6" s="77"/>
      <c r="O6" s="82"/>
      <c r="P6" s="140"/>
      <c r="Q6" s="77"/>
      <c r="R6" s="82"/>
      <c r="S6" s="26"/>
      <c r="T6" s="77"/>
      <c r="U6" s="82"/>
      <c r="V6" s="140"/>
      <c r="W6" s="24"/>
      <c r="X6" s="77"/>
      <c r="Y6" s="11"/>
    </row>
    <row r="7" spans="1:25" ht="15" customHeight="1">
      <c r="A7" s="87"/>
      <c r="B7" s="31" t="s">
        <v>242</v>
      </c>
      <c r="C7" s="22">
        <v>6718</v>
      </c>
      <c r="D7" s="83" t="s">
        <v>273</v>
      </c>
      <c r="E7" s="22">
        <v>6718</v>
      </c>
      <c r="F7" s="139">
        <f>+E7-C7</f>
        <v>0</v>
      </c>
      <c r="G7" s="83" t="s">
        <v>366</v>
      </c>
      <c r="H7" s="139">
        <v>6862</v>
      </c>
      <c r="I7" s="117">
        <f>+H7-C7</f>
        <v>144</v>
      </c>
      <c r="J7" s="113"/>
      <c r="K7" s="175"/>
      <c r="L7" s="136">
        <v>6862</v>
      </c>
      <c r="M7" s="139">
        <f>+L7-H7</f>
        <v>0</v>
      </c>
      <c r="N7" s="83"/>
      <c r="O7" s="75">
        <v>6862</v>
      </c>
      <c r="P7" s="139">
        <f>+O7-H7</f>
        <v>0</v>
      </c>
      <c r="Q7" s="83"/>
      <c r="R7" s="75">
        <v>6862</v>
      </c>
      <c r="S7" s="26">
        <f>+R7-H7</f>
        <v>0</v>
      </c>
      <c r="T7" s="83"/>
      <c r="U7" s="75">
        <v>6862</v>
      </c>
      <c r="V7" s="139">
        <f>+U7-H7</f>
        <v>0</v>
      </c>
      <c r="W7" s="24">
        <f>+U7-C7</f>
        <v>144</v>
      </c>
      <c r="X7" s="83"/>
      <c r="Y7" s="11"/>
    </row>
    <row r="8" spans="1:25" ht="15" customHeight="1">
      <c r="A8" s="87"/>
      <c r="B8" s="32"/>
      <c r="C8" s="23"/>
      <c r="D8" s="77"/>
      <c r="E8" s="23"/>
      <c r="F8" s="140"/>
      <c r="G8" s="77"/>
      <c r="H8" s="140"/>
      <c r="I8" s="118"/>
      <c r="J8" s="114"/>
      <c r="K8" s="174"/>
      <c r="L8" s="148"/>
      <c r="M8" s="140"/>
      <c r="N8" s="77"/>
      <c r="O8" s="82"/>
      <c r="P8" s="140"/>
      <c r="Q8" s="77"/>
      <c r="R8" s="82"/>
      <c r="S8" s="26"/>
      <c r="T8" s="77"/>
      <c r="U8" s="82"/>
      <c r="V8" s="140"/>
      <c r="W8" s="24"/>
      <c r="X8" s="77"/>
      <c r="Y8" s="11"/>
    </row>
    <row r="9" spans="1:25" ht="15" customHeight="1">
      <c r="A9" s="87"/>
      <c r="B9" s="31" t="s">
        <v>243</v>
      </c>
      <c r="C9" s="22">
        <v>12835</v>
      </c>
      <c r="D9" s="83" t="s">
        <v>274</v>
      </c>
      <c r="E9" s="22">
        <v>12835</v>
      </c>
      <c r="F9" s="139">
        <f>+E9-C9</f>
        <v>0</v>
      </c>
      <c r="G9" s="83" t="s">
        <v>595</v>
      </c>
      <c r="H9" s="139">
        <v>10547</v>
      </c>
      <c r="I9" s="117">
        <f>+H9-C9</f>
        <v>-2288</v>
      </c>
      <c r="J9" s="113"/>
      <c r="K9" s="175"/>
      <c r="L9" s="136">
        <v>10547</v>
      </c>
      <c r="M9" s="139">
        <f>+L9-H9</f>
        <v>0</v>
      </c>
      <c r="N9" s="83" t="s">
        <v>648</v>
      </c>
      <c r="O9" s="75">
        <v>10547</v>
      </c>
      <c r="P9" s="139">
        <f>+O9-H9</f>
        <v>0</v>
      </c>
      <c r="Q9" s="83"/>
      <c r="R9" s="75">
        <v>10547</v>
      </c>
      <c r="S9" s="26">
        <f>+R9-H9</f>
        <v>0</v>
      </c>
      <c r="T9" s="83"/>
      <c r="U9" s="75">
        <v>10722</v>
      </c>
      <c r="V9" s="139">
        <f>+U9-H9</f>
        <v>175</v>
      </c>
      <c r="W9" s="24">
        <f>+U9-C9</f>
        <v>-2113</v>
      </c>
      <c r="X9" s="83" t="s">
        <v>773</v>
      </c>
      <c r="Y9" s="11"/>
    </row>
    <row r="10" spans="1:25" ht="15" customHeight="1">
      <c r="A10" s="87"/>
      <c r="B10" s="32"/>
      <c r="C10" s="23"/>
      <c r="D10" s="77"/>
      <c r="E10" s="23"/>
      <c r="F10" s="140"/>
      <c r="G10" s="77"/>
      <c r="H10" s="140"/>
      <c r="I10" s="118"/>
      <c r="J10" s="114"/>
      <c r="K10" s="174"/>
      <c r="L10" s="148"/>
      <c r="M10" s="95"/>
      <c r="N10" s="77"/>
      <c r="O10" s="82"/>
      <c r="P10" s="140"/>
      <c r="Q10" s="77"/>
      <c r="R10" s="82"/>
      <c r="S10" s="26"/>
      <c r="T10" s="77"/>
      <c r="U10" s="82"/>
      <c r="V10" s="140"/>
      <c r="W10" s="24"/>
      <c r="X10" s="77"/>
      <c r="Y10" s="11"/>
    </row>
    <row r="11" spans="1:25" ht="15" customHeight="1">
      <c r="A11" s="87"/>
      <c r="B11" s="31" t="s">
        <v>244</v>
      </c>
      <c r="C11" s="22">
        <v>1709</v>
      </c>
      <c r="D11" s="83" t="s">
        <v>275</v>
      </c>
      <c r="E11" s="22">
        <v>1709</v>
      </c>
      <c r="F11" s="139">
        <f>+E11-C11</f>
        <v>0</v>
      </c>
      <c r="G11" s="83" t="s">
        <v>366</v>
      </c>
      <c r="H11" s="139">
        <v>2389</v>
      </c>
      <c r="I11" s="117">
        <f>+H11-C11</f>
        <v>680</v>
      </c>
      <c r="J11" s="113"/>
      <c r="K11" s="175"/>
      <c r="L11" s="120">
        <v>1709</v>
      </c>
      <c r="M11" s="139">
        <f>+L11-H11</f>
        <v>-680</v>
      </c>
      <c r="N11" s="83" t="s">
        <v>723</v>
      </c>
      <c r="O11" s="22">
        <v>1709</v>
      </c>
      <c r="P11" s="139">
        <f>+O11-H11</f>
        <v>-680</v>
      </c>
      <c r="Q11" s="83"/>
      <c r="R11" s="22">
        <v>1709</v>
      </c>
      <c r="S11" s="26">
        <f>+R11-H11</f>
        <v>-680</v>
      </c>
      <c r="T11" s="83"/>
      <c r="U11" s="22">
        <v>1709</v>
      </c>
      <c r="V11" s="139">
        <f>+U11-H11</f>
        <v>-680</v>
      </c>
      <c r="W11" s="24">
        <f>+U11-C11</f>
        <v>0</v>
      </c>
      <c r="X11" s="83"/>
      <c r="Y11" s="11"/>
    </row>
    <row r="12" spans="1:25" ht="15" customHeight="1">
      <c r="A12" s="87"/>
      <c r="B12" s="32"/>
      <c r="C12" s="23"/>
      <c r="D12" s="77"/>
      <c r="E12" s="23"/>
      <c r="F12" s="140"/>
      <c r="G12" s="77"/>
      <c r="H12" s="140"/>
      <c r="I12" s="118"/>
      <c r="J12" s="114"/>
      <c r="K12" s="174"/>
      <c r="L12" s="119"/>
      <c r="M12" s="140"/>
      <c r="N12" s="77"/>
      <c r="O12" s="23"/>
      <c r="P12" s="140"/>
      <c r="Q12" s="77"/>
      <c r="R12" s="23"/>
      <c r="S12" s="26"/>
      <c r="T12" s="77"/>
      <c r="U12" s="23"/>
      <c r="V12" s="140"/>
      <c r="W12" s="24"/>
      <c r="X12" s="77"/>
      <c r="Y12" s="11"/>
    </row>
    <row r="13" spans="1:25" ht="15" customHeight="1">
      <c r="A13" s="87"/>
      <c r="B13" s="31" t="s">
        <v>245</v>
      </c>
      <c r="C13" s="22">
        <v>13262</v>
      </c>
      <c r="D13" s="83" t="s">
        <v>276</v>
      </c>
      <c r="E13" s="22">
        <v>12720</v>
      </c>
      <c r="F13" s="139">
        <f>+E13-C13</f>
        <v>-542</v>
      </c>
      <c r="G13" s="83" t="s">
        <v>311</v>
      </c>
      <c r="H13" s="139">
        <v>12709</v>
      </c>
      <c r="I13" s="117">
        <f>+H13-C13</f>
        <v>-553</v>
      </c>
      <c r="J13" s="113" t="s">
        <v>588</v>
      </c>
      <c r="K13" s="175"/>
      <c r="L13" s="120">
        <v>12709</v>
      </c>
      <c r="M13" s="95">
        <f>+L13-H13</f>
        <v>0</v>
      </c>
      <c r="N13" s="83"/>
      <c r="O13" s="22">
        <v>12709</v>
      </c>
      <c r="P13" s="139">
        <f>+O13-H13</f>
        <v>0</v>
      </c>
      <c r="Q13" s="83"/>
      <c r="R13" s="22">
        <v>12709</v>
      </c>
      <c r="S13" s="26">
        <f>+R13-H13</f>
        <v>0</v>
      </c>
      <c r="T13" s="83"/>
      <c r="U13" s="22">
        <v>12709</v>
      </c>
      <c r="V13" s="139">
        <f>+U13-H13</f>
        <v>0</v>
      </c>
      <c r="W13" s="24">
        <f>+U13-C13</f>
        <v>-553</v>
      </c>
      <c r="X13" s="83"/>
      <c r="Y13" s="11"/>
    </row>
    <row r="14" spans="1:25" ht="15" customHeight="1">
      <c r="A14" s="87"/>
      <c r="B14" s="111"/>
      <c r="C14" s="23"/>
      <c r="D14" s="77"/>
      <c r="E14" s="23"/>
      <c r="F14" s="140"/>
      <c r="G14" s="77"/>
      <c r="H14" s="140"/>
      <c r="I14" s="118"/>
      <c r="J14" s="114"/>
      <c r="K14" s="174"/>
      <c r="L14" s="119"/>
      <c r="M14" s="140"/>
      <c r="N14" s="77"/>
      <c r="O14" s="23"/>
      <c r="P14" s="140"/>
      <c r="Q14" s="77"/>
      <c r="R14" s="23"/>
      <c r="S14" s="26"/>
      <c r="T14" s="77"/>
      <c r="U14" s="23"/>
      <c r="V14" s="140"/>
      <c r="W14" s="24"/>
      <c r="X14" s="77"/>
      <c r="Y14" s="11"/>
    </row>
    <row r="15" spans="1:25" ht="15" customHeight="1">
      <c r="A15" s="87"/>
      <c r="B15" s="80" t="s">
        <v>1</v>
      </c>
      <c r="C15" s="33">
        <v>10033</v>
      </c>
      <c r="D15" s="152" t="s">
        <v>277</v>
      </c>
      <c r="E15" s="33">
        <v>3402</v>
      </c>
      <c r="F15" s="124">
        <f>+E15-C15</f>
        <v>-6631</v>
      </c>
      <c r="G15" s="152" t="s">
        <v>628</v>
      </c>
      <c r="H15" s="124">
        <v>10155</v>
      </c>
      <c r="I15" s="117">
        <f>+H15-C15</f>
        <v>122</v>
      </c>
      <c r="J15" s="113"/>
      <c r="K15" s="175"/>
      <c r="L15" s="30">
        <v>8798</v>
      </c>
      <c r="M15" s="124">
        <f>+L15-H15</f>
        <v>-1357</v>
      </c>
      <c r="N15" s="152" t="s">
        <v>724</v>
      </c>
      <c r="O15" s="22">
        <v>8798</v>
      </c>
      <c r="P15" s="124">
        <f>+O15-H15</f>
        <v>-1357</v>
      </c>
      <c r="Q15" s="152"/>
      <c r="R15" s="22">
        <v>8798</v>
      </c>
      <c r="S15" s="95">
        <f>+R15-H15</f>
        <v>-1357</v>
      </c>
      <c r="T15" s="152"/>
      <c r="U15" s="22">
        <v>10123</v>
      </c>
      <c r="V15" s="124">
        <f>+U15-H15</f>
        <v>-32</v>
      </c>
      <c r="W15" s="121">
        <f>+U15-C15</f>
        <v>90</v>
      </c>
      <c r="X15" s="83" t="s">
        <v>774</v>
      </c>
      <c r="Y15" s="11"/>
    </row>
    <row r="16" spans="1:25" ht="26.25" customHeight="1" thickBot="1">
      <c r="A16" s="87"/>
      <c r="B16" s="147"/>
      <c r="C16" s="22"/>
      <c r="D16" s="153"/>
      <c r="E16" s="22"/>
      <c r="F16" s="146"/>
      <c r="G16" s="153"/>
      <c r="H16" s="146"/>
      <c r="I16" s="118"/>
      <c r="J16" s="145"/>
      <c r="K16" s="181"/>
      <c r="L16" s="120"/>
      <c r="M16" s="146"/>
      <c r="N16" s="153"/>
      <c r="O16" s="116"/>
      <c r="P16" s="146"/>
      <c r="Q16" s="153"/>
      <c r="R16" s="116"/>
      <c r="S16" s="140"/>
      <c r="T16" s="153"/>
      <c r="U16" s="116"/>
      <c r="V16" s="146"/>
      <c r="W16" s="146"/>
      <c r="X16" s="77"/>
      <c r="Y16" s="11"/>
    </row>
    <row r="17" spans="1:25" s="2" customFormat="1" ht="15" customHeight="1">
      <c r="A17" s="109"/>
      <c r="B17" s="96" t="s">
        <v>162</v>
      </c>
      <c r="C17" s="35">
        <f>SUM(C3:C16)</f>
        <v>1046807</v>
      </c>
      <c r="D17" s="37"/>
      <c r="E17" s="35">
        <f>SUM(E3:E16)</f>
        <v>1039634</v>
      </c>
      <c r="F17" s="35">
        <f>SUM(F3:F16)</f>
        <v>-7173</v>
      </c>
      <c r="G17" s="37"/>
      <c r="H17" s="35">
        <f>SUM(H3:H16)</f>
        <v>1048426</v>
      </c>
      <c r="I17" s="68">
        <f>SUM(I3:I16)</f>
        <v>1619</v>
      </c>
      <c r="J17" s="9"/>
      <c r="K17" s="6"/>
      <c r="L17" s="39">
        <f>SUM(L3:L16)</f>
        <v>1046469</v>
      </c>
      <c r="M17" s="35">
        <f>SUM(M3:M16)</f>
        <v>-1957</v>
      </c>
      <c r="N17" s="37"/>
      <c r="O17" s="35">
        <f>SUM(O3:O16)</f>
        <v>1046469</v>
      </c>
      <c r="P17" s="35">
        <f>SUM(P3:P16)</f>
        <v>-1957</v>
      </c>
      <c r="Q17" s="37"/>
      <c r="R17" s="35">
        <f>SUM(R3:R16)</f>
        <v>1046469</v>
      </c>
      <c r="S17" s="35">
        <f>SUM(S3:S16)</f>
        <v>-1957</v>
      </c>
      <c r="T17" s="37"/>
      <c r="U17" s="35">
        <f>SUM(U3:U16)</f>
        <v>1047969</v>
      </c>
      <c r="V17" s="35">
        <f>SUM(V3:V16)</f>
        <v>-457</v>
      </c>
      <c r="W17" s="35">
        <f>SUM(W3:W16)</f>
        <v>1162</v>
      </c>
      <c r="X17" s="37"/>
      <c r="Y17" s="12"/>
    </row>
    <row r="18" spans="1:25" ht="15" customHeight="1" thickBot="1">
      <c r="A18" s="109"/>
      <c r="B18" s="97"/>
      <c r="C18" s="36"/>
      <c r="D18" s="38"/>
      <c r="E18" s="36"/>
      <c r="F18" s="36"/>
      <c r="G18" s="38"/>
      <c r="H18" s="36"/>
      <c r="I18" s="69"/>
      <c r="J18" s="10"/>
      <c r="K18" s="7"/>
      <c r="L18" s="40"/>
      <c r="M18" s="36"/>
      <c r="N18" s="38"/>
      <c r="O18" s="36"/>
      <c r="P18" s="36"/>
      <c r="Q18" s="38"/>
      <c r="R18" s="36"/>
      <c r="S18" s="36"/>
      <c r="T18" s="38"/>
      <c r="U18" s="36"/>
      <c r="V18" s="36"/>
      <c r="W18" s="36"/>
      <c r="X18" s="38"/>
      <c r="Y18" s="11"/>
    </row>
    <row r="19" spans="1:25" ht="15" customHeight="1">
      <c r="A19" s="87"/>
      <c r="B19" s="90" t="s">
        <v>2</v>
      </c>
      <c r="C19" s="33">
        <v>75595</v>
      </c>
      <c r="D19" s="85" t="s">
        <v>610</v>
      </c>
      <c r="E19" s="33">
        <v>67849</v>
      </c>
      <c r="F19" s="137">
        <f>+E19-C19</f>
        <v>-7746</v>
      </c>
      <c r="G19" s="85" t="s">
        <v>611</v>
      </c>
      <c r="H19" s="137">
        <v>64775</v>
      </c>
      <c r="I19" s="117">
        <f>+H19-C19</f>
        <v>-10820</v>
      </c>
      <c r="J19" s="144"/>
      <c r="K19" s="173"/>
      <c r="L19" s="30">
        <v>64323</v>
      </c>
      <c r="M19" s="137">
        <f>+L19-H19</f>
        <v>-452</v>
      </c>
      <c r="N19" s="85" t="s">
        <v>642</v>
      </c>
      <c r="O19" s="60">
        <v>64323</v>
      </c>
      <c r="P19" s="137">
        <f>+O19-H19</f>
        <v>-452</v>
      </c>
      <c r="Q19" s="85"/>
      <c r="R19" s="60">
        <v>64323</v>
      </c>
      <c r="S19" s="26">
        <f>+R19-H19</f>
        <v>-452</v>
      </c>
      <c r="T19" s="85"/>
      <c r="U19" s="60">
        <v>64323</v>
      </c>
      <c r="V19" s="137">
        <f>+U19-H19</f>
        <v>-452</v>
      </c>
      <c r="W19" s="137">
        <f>+U19-C19</f>
        <v>-11272</v>
      </c>
      <c r="X19" s="85"/>
      <c r="Y19" s="11"/>
    </row>
    <row r="20" spans="1:25" ht="26.25" customHeight="1" thickBot="1">
      <c r="A20" s="87"/>
      <c r="B20" s="91"/>
      <c r="C20" s="22"/>
      <c r="D20" s="84"/>
      <c r="E20" s="22"/>
      <c r="F20" s="132"/>
      <c r="G20" s="84"/>
      <c r="H20" s="132"/>
      <c r="I20" s="118"/>
      <c r="J20" s="145"/>
      <c r="K20" s="181"/>
      <c r="L20" s="120"/>
      <c r="M20" s="132"/>
      <c r="N20" s="84"/>
      <c r="O20" s="116"/>
      <c r="P20" s="132"/>
      <c r="Q20" s="84"/>
      <c r="R20" s="116"/>
      <c r="S20" s="26"/>
      <c r="T20" s="84"/>
      <c r="U20" s="116"/>
      <c r="V20" s="132"/>
      <c r="W20" s="132"/>
      <c r="X20" s="84"/>
      <c r="Y20" s="11"/>
    </row>
    <row r="21" spans="1:25" ht="15" customHeight="1">
      <c r="A21" s="109"/>
      <c r="B21" s="96" t="s">
        <v>161</v>
      </c>
      <c r="C21" s="35">
        <f>SUM(C19)</f>
        <v>75595</v>
      </c>
      <c r="D21" s="37"/>
      <c r="E21" s="35">
        <f>SUM(E19)</f>
        <v>67849</v>
      </c>
      <c r="F21" s="35">
        <f>SUM(F19)</f>
        <v>-7746</v>
      </c>
      <c r="G21" s="37"/>
      <c r="H21" s="35">
        <f>SUM(H19)</f>
        <v>64775</v>
      </c>
      <c r="I21" s="68">
        <f>SUM(I19)</f>
        <v>-10820</v>
      </c>
      <c r="J21" s="9"/>
      <c r="K21" s="6"/>
      <c r="L21" s="39">
        <f>SUM(L19)</f>
        <v>64323</v>
      </c>
      <c r="M21" s="35">
        <f>SUM(M19)</f>
        <v>-452</v>
      </c>
      <c r="N21" s="37"/>
      <c r="O21" s="35">
        <f>SUM(O19)</f>
        <v>64323</v>
      </c>
      <c r="P21" s="35">
        <f>SUM(P19)</f>
        <v>-452</v>
      </c>
      <c r="Q21" s="37"/>
      <c r="R21" s="35">
        <f>SUM(R19)</f>
        <v>64323</v>
      </c>
      <c r="S21" s="35">
        <f>SUM(S19)</f>
        <v>-452</v>
      </c>
      <c r="T21" s="37"/>
      <c r="U21" s="35">
        <f>SUM(U19)</f>
        <v>64323</v>
      </c>
      <c r="V21" s="35">
        <f>SUM(V19)</f>
        <v>-452</v>
      </c>
      <c r="W21" s="35">
        <f>SUM(W19)</f>
        <v>-11272</v>
      </c>
      <c r="X21" s="37"/>
      <c r="Y21" s="11"/>
    </row>
    <row r="22" spans="1:25" ht="15" customHeight="1" thickBot="1">
      <c r="A22" s="109"/>
      <c r="B22" s="97"/>
      <c r="C22" s="36"/>
      <c r="D22" s="38"/>
      <c r="E22" s="36"/>
      <c r="F22" s="36"/>
      <c r="G22" s="38"/>
      <c r="H22" s="36"/>
      <c r="I22" s="69"/>
      <c r="J22" s="10"/>
      <c r="K22" s="7"/>
      <c r="L22" s="40"/>
      <c r="M22" s="36"/>
      <c r="N22" s="38"/>
      <c r="O22" s="36"/>
      <c r="P22" s="36"/>
      <c r="Q22" s="38"/>
      <c r="R22" s="36"/>
      <c r="S22" s="36"/>
      <c r="T22" s="38"/>
      <c r="U22" s="36"/>
      <c r="V22" s="36"/>
      <c r="W22" s="36"/>
      <c r="X22" s="38"/>
      <c r="Y22" s="11"/>
    </row>
    <row r="23" spans="1:25" ht="15" customHeight="1">
      <c r="A23" s="87"/>
      <c r="B23" s="80" t="s">
        <v>12</v>
      </c>
      <c r="C23" s="33">
        <v>3960</v>
      </c>
      <c r="D23" s="85" t="s">
        <v>278</v>
      </c>
      <c r="E23" s="74">
        <v>3960</v>
      </c>
      <c r="F23" s="137">
        <f>+E23-C23</f>
        <v>0</v>
      </c>
      <c r="G23" s="154" t="s">
        <v>366</v>
      </c>
      <c r="H23" s="151">
        <v>3617</v>
      </c>
      <c r="I23" s="133">
        <f>+H23-C23</f>
        <v>-343</v>
      </c>
      <c r="J23" s="115"/>
      <c r="K23" s="182"/>
      <c r="L23" s="135">
        <v>3617</v>
      </c>
      <c r="M23" s="137">
        <f>+L23-H23</f>
        <v>0</v>
      </c>
      <c r="N23" s="154" t="s">
        <v>679</v>
      </c>
      <c r="O23" s="81">
        <v>3617</v>
      </c>
      <c r="P23" s="137">
        <f>+O23-H23</f>
        <v>0</v>
      </c>
      <c r="Q23" s="85"/>
      <c r="R23" s="81">
        <v>3617</v>
      </c>
      <c r="S23" s="137">
        <f>+R23-H23</f>
        <v>0</v>
      </c>
      <c r="T23" s="99"/>
      <c r="U23" s="81">
        <v>3617</v>
      </c>
      <c r="V23" s="137">
        <f>+U23-H23</f>
        <v>0</v>
      </c>
      <c r="W23" s="124">
        <f>+U23-C23</f>
        <v>-343</v>
      </c>
      <c r="X23" s="85"/>
      <c r="Y23" s="11"/>
    </row>
    <row r="24" spans="1:25" ht="15" customHeight="1">
      <c r="A24" s="87"/>
      <c r="B24" s="31"/>
      <c r="C24" s="22"/>
      <c r="D24" s="77"/>
      <c r="E24" s="75"/>
      <c r="F24" s="95"/>
      <c r="G24" s="155"/>
      <c r="H24" s="142"/>
      <c r="I24" s="134"/>
      <c r="J24" s="110"/>
      <c r="K24" s="183"/>
      <c r="L24" s="136"/>
      <c r="M24" s="95"/>
      <c r="N24" s="155"/>
      <c r="O24" s="82"/>
      <c r="P24" s="140"/>
      <c r="Q24" s="77"/>
      <c r="R24" s="82"/>
      <c r="S24" s="140"/>
      <c r="T24" s="100"/>
      <c r="U24" s="82"/>
      <c r="V24" s="140"/>
      <c r="W24" s="121"/>
      <c r="X24" s="77"/>
      <c r="Y24" s="11"/>
    </row>
    <row r="25" spans="1:25" ht="15" customHeight="1">
      <c r="A25" s="87"/>
      <c r="B25" s="80" t="s">
        <v>13</v>
      </c>
      <c r="C25" s="33">
        <v>1671</v>
      </c>
      <c r="D25" s="83" t="s">
        <v>279</v>
      </c>
      <c r="E25" s="74">
        <v>1671</v>
      </c>
      <c r="F25" s="139">
        <f>+E25-C25</f>
        <v>0</v>
      </c>
      <c r="G25" s="156" t="s">
        <v>366</v>
      </c>
      <c r="H25" s="141">
        <v>1153</v>
      </c>
      <c r="I25" s="133">
        <f>+H25-C25</f>
        <v>-518</v>
      </c>
      <c r="J25" s="126"/>
      <c r="K25" s="184"/>
      <c r="L25" s="135">
        <v>1653</v>
      </c>
      <c r="M25" s="139">
        <f>+L25-H25</f>
        <v>500</v>
      </c>
      <c r="N25" s="156"/>
      <c r="O25" s="75">
        <v>1653</v>
      </c>
      <c r="P25" s="139">
        <f>+O25-H25</f>
        <v>500</v>
      </c>
      <c r="Q25" s="83"/>
      <c r="R25" s="75">
        <v>1653</v>
      </c>
      <c r="S25" s="139">
        <f>+R25-H25</f>
        <v>500</v>
      </c>
      <c r="T25" s="152"/>
      <c r="U25" s="75">
        <v>1211</v>
      </c>
      <c r="V25" s="139">
        <f>+U25-H25</f>
        <v>58</v>
      </c>
      <c r="W25" s="124">
        <f>+U25-C25</f>
        <v>-460</v>
      </c>
      <c r="X25" s="83"/>
      <c r="Y25" s="11"/>
    </row>
    <row r="26" spans="1:25" ht="15" customHeight="1">
      <c r="A26" s="87"/>
      <c r="B26" s="31"/>
      <c r="C26" s="22"/>
      <c r="D26" s="77"/>
      <c r="E26" s="75"/>
      <c r="F26" s="140"/>
      <c r="G26" s="155"/>
      <c r="H26" s="142"/>
      <c r="I26" s="134"/>
      <c r="J26" s="127"/>
      <c r="K26" s="185"/>
      <c r="L26" s="136"/>
      <c r="M26" s="140"/>
      <c r="N26" s="155"/>
      <c r="O26" s="82"/>
      <c r="P26" s="140"/>
      <c r="Q26" s="77"/>
      <c r="R26" s="82"/>
      <c r="S26" s="140"/>
      <c r="T26" s="100"/>
      <c r="U26" s="82"/>
      <c r="V26" s="140"/>
      <c r="W26" s="122"/>
      <c r="X26" s="77"/>
      <c r="Y26" s="11"/>
    </row>
    <row r="27" spans="1:25" ht="15" customHeight="1">
      <c r="A27" s="87"/>
      <c r="B27" s="80" t="s">
        <v>14</v>
      </c>
      <c r="C27" s="33">
        <v>3711</v>
      </c>
      <c r="D27" s="83" t="s">
        <v>280</v>
      </c>
      <c r="E27" s="74">
        <v>3537</v>
      </c>
      <c r="F27" s="95">
        <f>+E27-C27</f>
        <v>-174</v>
      </c>
      <c r="G27" s="156" t="s">
        <v>629</v>
      </c>
      <c r="H27" s="141">
        <v>3639</v>
      </c>
      <c r="I27" s="133">
        <f>+H27-C27</f>
        <v>-72</v>
      </c>
      <c r="J27" s="110"/>
      <c r="K27" s="183"/>
      <c r="L27" s="135">
        <v>3989</v>
      </c>
      <c r="M27" s="95">
        <f>+L27-H27</f>
        <v>350</v>
      </c>
      <c r="N27" s="156"/>
      <c r="O27" s="75">
        <v>3989</v>
      </c>
      <c r="P27" s="124">
        <f>+O27-H27</f>
        <v>350</v>
      </c>
      <c r="Q27" s="83"/>
      <c r="R27" s="75">
        <v>3989</v>
      </c>
      <c r="S27" s="124">
        <f>+R27-H27</f>
        <v>350</v>
      </c>
      <c r="T27" s="152"/>
      <c r="U27" s="75">
        <v>3674</v>
      </c>
      <c r="V27" s="124">
        <f>+U27-H27</f>
        <v>35</v>
      </c>
      <c r="W27" s="121">
        <f>+U27-C27</f>
        <v>-37</v>
      </c>
      <c r="X27" s="83"/>
      <c r="Y27" s="11"/>
    </row>
    <row r="28" spans="1:25" ht="15" customHeight="1" thickBot="1">
      <c r="A28" s="87"/>
      <c r="B28" s="31"/>
      <c r="C28" s="22"/>
      <c r="D28" s="84"/>
      <c r="E28" s="75"/>
      <c r="F28" s="132"/>
      <c r="G28" s="157"/>
      <c r="H28" s="150"/>
      <c r="I28" s="134"/>
      <c r="J28" s="138"/>
      <c r="K28" s="186"/>
      <c r="L28" s="136"/>
      <c r="M28" s="132"/>
      <c r="N28" s="157"/>
      <c r="O28" s="177"/>
      <c r="P28" s="146"/>
      <c r="Q28" s="84"/>
      <c r="R28" s="177"/>
      <c r="S28" s="146"/>
      <c r="T28" s="153"/>
      <c r="U28" s="177"/>
      <c r="V28" s="146"/>
      <c r="W28" s="146"/>
      <c r="X28" s="84"/>
      <c r="Y28" s="11"/>
    </row>
    <row r="29" spans="1:25" ht="15" customHeight="1">
      <c r="A29" s="109"/>
      <c r="B29" s="96" t="s">
        <v>15</v>
      </c>
      <c r="C29" s="35">
        <f>SUM(C23:C28)</f>
        <v>9342</v>
      </c>
      <c r="D29" s="37"/>
      <c r="E29" s="35">
        <f>SUM(E23:E28)</f>
        <v>9168</v>
      </c>
      <c r="F29" s="35">
        <f>SUM(F23:F28)</f>
        <v>-174</v>
      </c>
      <c r="G29" s="37"/>
      <c r="H29" s="35">
        <f>SUM(H23:H28)</f>
        <v>8409</v>
      </c>
      <c r="I29" s="68">
        <f>SUM(I23:I28)</f>
        <v>-933</v>
      </c>
      <c r="J29" s="9"/>
      <c r="K29" s="6"/>
      <c r="L29" s="39">
        <f>SUM(L23:L28)</f>
        <v>9259</v>
      </c>
      <c r="M29" s="35">
        <f>SUM(M23:M28)</f>
        <v>850</v>
      </c>
      <c r="N29" s="37"/>
      <c r="O29" s="35">
        <f>SUM(O23:O28)</f>
        <v>9259</v>
      </c>
      <c r="P29" s="35">
        <f>SUM(P23:P28)</f>
        <v>850</v>
      </c>
      <c r="Q29" s="37"/>
      <c r="R29" s="35">
        <f>SUM(R23:R28)</f>
        <v>9259</v>
      </c>
      <c r="S29" s="35">
        <f>SUM(S23:S28)</f>
        <v>850</v>
      </c>
      <c r="T29" s="37"/>
      <c r="U29" s="35">
        <f>SUM(U23:U28)</f>
        <v>8502</v>
      </c>
      <c r="V29" s="35">
        <f>SUM(V23:V28)</f>
        <v>93</v>
      </c>
      <c r="W29" s="35">
        <f>SUM(W23:W28)</f>
        <v>-840</v>
      </c>
      <c r="X29" s="37"/>
      <c r="Y29" s="11"/>
    </row>
    <row r="30" spans="1:25" ht="15" customHeight="1" thickBot="1">
      <c r="A30" s="109"/>
      <c r="B30" s="97"/>
      <c r="C30" s="36"/>
      <c r="D30" s="38"/>
      <c r="E30" s="36"/>
      <c r="F30" s="36"/>
      <c r="G30" s="38"/>
      <c r="H30" s="36"/>
      <c r="I30" s="69"/>
      <c r="J30" s="10"/>
      <c r="K30" s="7"/>
      <c r="L30" s="40"/>
      <c r="M30" s="36"/>
      <c r="N30" s="38"/>
      <c r="O30" s="36"/>
      <c r="P30" s="36"/>
      <c r="Q30" s="38"/>
      <c r="R30" s="36"/>
      <c r="S30" s="36"/>
      <c r="T30" s="38"/>
      <c r="U30" s="36"/>
      <c r="V30" s="36"/>
      <c r="W30" s="36"/>
      <c r="X30" s="38"/>
      <c r="Y30" s="11"/>
    </row>
    <row r="31" spans="1:25" ht="15" customHeight="1">
      <c r="A31" s="87"/>
      <c r="B31" s="92" t="s">
        <v>163</v>
      </c>
      <c r="C31" s="65">
        <f>C17+C21+C29</f>
        <v>1131744</v>
      </c>
      <c r="D31" s="37"/>
      <c r="E31" s="65">
        <f>E17+E21+E29</f>
        <v>1116651</v>
      </c>
      <c r="F31" s="65">
        <f>F17+F21+F29</f>
        <v>-15093</v>
      </c>
      <c r="G31" s="37"/>
      <c r="H31" s="65">
        <f>H17+H21+H29</f>
        <v>1121610</v>
      </c>
      <c r="I31" s="94">
        <f>I17+I21+I29</f>
        <v>-10134</v>
      </c>
      <c r="J31" s="9"/>
      <c r="K31" s="6"/>
      <c r="L31" s="66">
        <f>L17+L21+L29</f>
        <v>1120051</v>
      </c>
      <c r="M31" s="65">
        <f>M17+M21+M29</f>
        <v>-1559</v>
      </c>
      <c r="N31" s="37"/>
      <c r="O31" s="35">
        <f>O17+O21+O29</f>
        <v>1120051</v>
      </c>
      <c r="P31" s="35">
        <f>P17+P21+P29</f>
        <v>-1559</v>
      </c>
      <c r="Q31" s="37"/>
      <c r="R31" s="35">
        <f>R17+R21+R29</f>
        <v>1120051</v>
      </c>
      <c r="S31" s="35">
        <f>S17+S21+S29</f>
        <v>-1559</v>
      </c>
      <c r="T31" s="37"/>
      <c r="U31" s="35">
        <f>U17+U21+U29</f>
        <v>1120794</v>
      </c>
      <c r="V31" s="65">
        <f>V17+V21+V29</f>
        <v>-816</v>
      </c>
      <c r="W31" s="65">
        <f>W17+W21+W29</f>
        <v>-10950</v>
      </c>
      <c r="X31" s="37"/>
      <c r="Y31" s="11"/>
    </row>
    <row r="32" spans="1:25" ht="15" customHeight="1" thickBot="1">
      <c r="A32" s="88"/>
      <c r="B32" s="67"/>
      <c r="C32" s="36"/>
      <c r="D32" s="38"/>
      <c r="E32" s="36"/>
      <c r="F32" s="36"/>
      <c r="G32" s="38"/>
      <c r="H32" s="36"/>
      <c r="I32" s="69"/>
      <c r="J32" s="10"/>
      <c r="K32" s="7"/>
      <c r="L32" s="40"/>
      <c r="M32" s="36"/>
      <c r="N32" s="38"/>
      <c r="O32" s="36"/>
      <c r="P32" s="36"/>
      <c r="Q32" s="38"/>
      <c r="R32" s="36"/>
      <c r="S32" s="36"/>
      <c r="T32" s="38"/>
      <c r="U32" s="36"/>
      <c r="V32" s="36"/>
      <c r="W32" s="36"/>
      <c r="X32" s="38"/>
      <c r="Y32" s="11"/>
    </row>
    <row r="33" spans="1:25" ht="15" customHeight="1">
      <c r="A33" s="86" t="s">
        <v>165</v>
      </c>
      <c r="B33" s="80" t="s">
        <v>3</v>
      </c>
      <c r="C33" s="33">
        <v>17028</v>
      </c>
      <c r="D33" s="83" t="s">
        <v>281</v>
      </c>
      <c r="E33" s="33">
        <v>17028</v>
      </c>
      <c r="F33" s="131">
        <f>+E33-C33</f>
        <v>0</v>
      </c>
      <c r="G33" s="99" t="s">
        <v>366</v>
      </c>
      <c r="H33" s="131">
        <v>16680</v>
      </c>
      <c r="I33" s="117">
        <f>+H33-C33</f>
        <v>-348</v>
      </c>
      <c r="J33" s="115"/>
      <c r="K33" s="182"/>
      <c r="L33" s="30">
        <v>16680</v>
      </c>
      <c r="M33" s="131">
        <f>+L33-H33</f>
        <v>0</v>
      </c>
      <c r="N33" s="99"/>
      <c r="O33" s="60">
        <v>16680</v>
      </c>
      <c r="P33" s="131">
        <f>+O33-H33</f>
        <v>0</v>
      </c>
      <c r="Q33" s="99"/>
      <c r="R33" s="60">
        <v>16680</v>
      </c>
      <c r="S33" s="122">
        <f aca="true" t="shared" si="0" ref="S33:S69">+R33-H33</f>
        <v>0</v>
      </c>
      <c r="T33" s="99"/>
      <c r="U33" s="60">
        <v>16680</v>
      </c>
      <c r="V33" s="131">
        <f>+U33-H33</f>
        <v>0</v>
      </c>
      <c r="W33" s="95">
        <f>+U33-C33</f>
        <v>-348</v>
      </c>
      <c r="X33" s="99"/>
      <c r="Y33" s="11"/>
    </row>
    <row r="34" spans="1:25" ht="15" customHeight="1">
      <c r="A34" s="128"/>
      <c r="B34" s="31"/>
      <c r="C34" s="22"/>
      <c r="D34" s="76"/>
      <c r="E34" s="22"/>
      <c r="F34" s="121"/>
      <c r="G34" s="143"/>
      <c r="H34" s="121"/>
      <c r="I34" s="117"/>
      <c r="J34" s="110"/>
      <c r="K34" s="183"/>
      <c r="L34" s="120"/>
      <c r="M34" s="121"/>
      <c r="N34" s="143"/>
      <c r="O34" s="23"/>
      <c r="P34" s="122"/>
      <c r="Q34" s="143"/>
      <c r="R34" s="23"/>
      <c r="S34" s="24"/>
      <c r="T34" s="143"/>
      <c r="U34" s="23"/>
      <c r="V34" s="121"/>
      <c r="W34" s="95"/>
      <c r="X34" s="143"/>
      <c r="Y34" s="11"/>
    </row>
    <row r="35" spans="1:25" ht="15" customHeight="1">
      <c r="A35" s="128"/>
      <c r="B35" s="80" t="s">
        <v>4</v>
      </c>
      <c r="C35" s="33">
        <v>3888</v>
      </c>
      <c r="D35" s="34" t="s">
        <v>282</v>
      </c>
      <c r="E35" s="33">
        <v>3888</v>
      </c>
      <c r="F35" s="124">
        <f>+E35-C35</f>
        <v>0</v>
      </c>
      <c r="G35" s="152" t="s">
        <v>366</v>
      </c>
      <c r="H35" s="124">
        <v>3271</v>
      </c>
      <c r="I35" s="125">
        <f>+H35-C35</f>
        <v>-617</v>
      </c>
      <c r="J35" s="126"/>
      <c r="K35" s="184"/>
      <c r="L35" s="30">
        <v>3241</v>
      </c>
      <c r="M35" s="124">
        <f>+L35-H35</f>
        <v>-30</v>
      </c>
      <c r="N35" s="152" t="s">
        <v>658</v>
      </c>
      <c r="O35" s="22">
        <v>3241</v>
      </c>
      <c r="P35" s="124">
        <f>+O35-H35</f>
        <v>-30</v>
      </c>
      <c r="Q35" s="152"/>
      <c r="R35" s="22">
        <v>3241</v>
      </c>
      <c r="S35" s="24">
        <f t="shared" si="0"/>
        <v>-30</v>
      </c>
      <c r="T35" s="152"/>
      <c r="U35" s="22">
        <v>3241</v>
      </c>
      <c r="V35" s="124">
        <f>+U35-H35</f>
        <v>-30</v>
      </c>
      <c r="W35" s="26">
        <f>+U35-C35</f>
        <v>-647</v>
      </c>
      <c r="X35" s="152"/>
      <c r="Y35" s="11"/>
    </row>
    <row r="36" spans="1:25" ht="15" customHeight="1">
      <c r="A36" s="128"/>
      <c r="B36" s="31"/>
      <c r="C36" s="22"/>
      <c r="D36" s="34"/>
      <c r="E36" s="22"/>
      <c r="F36" s="122"/>
      <c r="G36" s="100"/>
      <c r="H36" s="122"/>
      <c r="I36" s="118"/>
      <c r="J36" s="127"/>
      <c r="K36" s="185"/>
      <c r="L36" s="30"/>
      <c r="M36" s="122"/>
      <c r="N36" s="100"/>
      <c r="O36" s="23"/>
      <c r="P36" s="122"/>
      <c r="Q36" s="100"/>
      <c r="R36" s="23"/>
      <c r="S36" s="24"/>
      <c r="T36" s="100"/>
      <c r="U36" s="23"/>
      <c r="V36" s="122"/>
      <c r="W36" s="26"/>
      <c r="X36" s="100"/>
      <c r="Y36" s="11"/>
    </row>
    <row r="37" spans="1:25" ht="15" customHeight="1">
      <c r="A37" s="128"/>
      <c r="B37" s="80" t="s">
        <v>5</v>
      </c>
      <c r="C37" s="33">
        <v>20761</v>
      </c>
      <c r="D37" s="34" t="s">
        <v>283</v>
      </c>
      <c r="E37" s="33">
        <v>20761</v>
      </c>
      <c r="F37" s="24">
        <f>+E37-C37</f>
        <v>0</v>
      </c>
      <c r="G37" s="152" t="s">
        <v>366</v>
      </c>
      <c r="H37" s="24">
        <v>20715</v>
      </c>
      <c r="I37" s="27">
        <f>+H37-C37</f>
        <v>-46</v>
      </c>
      <c r="J37" s="28"/>
      <c r="K37" s="29"/>
      <c r="L37" s="30">
        <v>20598</v>
      </c>
      <c r="M37" s="24">
        <f>+L37-H37</f>
        <v>-117</v>
      </c>
      <c r="N37" s="25" t="s">
        <v>663</v>
      </c>
      <c r="O37" s="22">
        <v>20598</v>
      </c>
      <c r="P37" s="124">
        <f>+O37-H37</f>
        <v>-117</v>
      </c>
      <c r="Q37" s="25"/>
      <c r="R37" s="22">
        <v>20598</v>
      </c>
      <c r="S37" s="24">
        <f t="shared" si="0"/>
        <v>-117</v>
      </c>
      <c r="T37" s="25"/>
      <c r="U37" s="22">
        <v>20598</v>
      </c>
      <c r="V37" s="24">
        <f>+U37-H37</f>
        <v>-117</v>
      </c>
      <c r="W37" s="26">
        <f>+U37-C37</f>
        <v>-163</v>
      </c>
      <c r="X37" s="25"/>
      <c r="Y37" s="11"/>
    </row>
    <row r="38" spans="1:25" ht="26.25" customHeight="1">
      <c r="A38" s="128"/>
      <c r="B38" s="31"/>
      <c r="C38" s="22"/>
      <c r="D38" s="34"/>
      <c r="E38" s="22"/>
      <c r="F38" s="24"/>
      <c r="G38" s="100"/>
      <c r="H38" s="24"/>
      <c r="I38" s="27"/>
      <c r="J38" s="28"/>
      <c r="K38" s="29"/>
      <c r="L38" s="30"/>
      <c r="M38" s="24"/>
      <c r="N38" s="25"/>
      <c r="O38" s="23"/>
      <c r="P38" s="122"/>
      <c r="Q38" s="25"/>
      <c r="R38" s="23"/>
      <c r="S38" s="24"/>
      <c r="T38" s="25"/>
      <c r="U38" s="23"/>
      <c r="V38" s="24"/>
      <c r="W38" s="26"/>
      <c r="X38" s="25"/>
      <c r="Y38" s="11"/>
    </row>
    <row r="39" spans="1:25" ht="15" customHeight="1">
      <c r="A39" s="128"/>
      <c r="B39" s="80" t="s">
        <v>6</v>
      </c>
      <c r="C39" s="33">
        <v>130707</v>
      </c>
      <c r="D39" s="34" t="s">
        <v>284</v>
      </c>
      <c r="E39" s="33">
        <v>379081</v>
      </c>
      <c r="F39" s="24">
        <f>+E39-C39</f>
        <v>248374</v>
      </c>
      <c r="G39" s="25" t="s">
        <v>285</v>
      </c>
      <c r="H39" s="24">
        <v>421669</v>
      </c>
      <c r="I39" s="27">
        <f>+H39-C39</f>
        <v>290962</v>
      </c>
      <c r="J39" s="28"/>
      <c r="K39" s="29"/>
      <c r="L39" s="30">
        <v>270051</v>
      </c>
      <c r="M39" s="24">
        <f>+L39-H39</f>
        <v>-151618</v>
      </c>
      <c r="N39" s="152" t="s">
        <v>664</v>
      </c>
      <c r="O39" s="22">
        <v>270051</v>
      </c>
      <c r="P39" s="124">
        <f>+O39-H39</f>
        <v>-151618</v>
      </c>
      <c r="Q39" s="25"/>
      <c r="R39" s="22">
        <v>270051</v>
      </c>
      <c r="S39" s="24">
        <f t="shared" si="0"/>
        <v>-151618</v>
      </c>
      <c r="T39" s="25" t="s">
        <v>770</v>
      </c>
      <c r="U39" s="22">
        <v>270051</v>
      </c>
      <c r="V39" s="24">
        <f>+U39-H39</f>
        <v>-151618</v>
      </c>
      <c r="W39" s="26">
        <f>+U39-C39</f>
        <v>139344</v>
      </c>
      <c r="X39" s="25"/>
      <c r="Y39" s="11"/>
    </row>
    <row r="40" spans="1:25" ht="15" customHeight="1">
      <c r="A40" s="128"/>
      <c r="B40" s="31"/>
      <c r="C40" s="22"/>
      <c r="D40" s="34"/>
      <c r="E40" s="22"/>
      <c r="F40" s="24"/>
      <c r="G40" s="25"/>
      <c r="H40" s="24"/>
      <c r="I40" s="27"/>
      <c r="J40" s="28"/>
      <c r="K40" s="29"/>
      <c r="L40" s="30"/>
      <c r="M40" s="24"/>
      <c r="N40" s="100"/>
      <c r="O40" s="23"/>
      <c r="P40" s="122"/>
      <c r="Q40" s="25"/>
      <c r="R40" s="23"/>
      <c r="S40" s="24"/>
      <c r="T40" s="25"/>
      <c r="U40" s="23"/>
      <c r="V40" s="24"/>
      <c r="W40" s="26"/>
      <c r="X40" s="25"/>
      <c r="Y40" s="11"/>
    </row>
    <row r="41" spans="1:25" ht="15" customHeight="1">
      <c r="A41" s="128"/>
      <c r="B41" s="80" t="s">
        <v>7</v>
      </c>
      <c r="C41" s="33">
        <v>35280</v>
      </c>
      <c r="D41" s="34" t="s">
        <v>286</v>
      </c>
      <c r="E41" s="33">
        <v>36414</v>
      </c>
      <c r="F41" s="24">
        <f>+E41-C41</f>
        <v>1134</v>
      </c>
      <c r="G41" s="25" t="s">
        <v>289</v>
      </c>
      <c r="H41" s="24">
        <v>37475</v>
      </c>
      <c r="I41" s="27">
        <f>+H41-C41</f>
        <v>2195</v>
      </c>
      <c r="J41" s="28" t="s">
        <v>574</v>
      </c>
      <c r="K41" s="29"/>
      <c r="L41" s="30">
        <v>36114</v>
      </c>
      <c r="M41" s="24">
        <f>+L41-H41</f>
        <v>-1361</v>
      </c>
      <c r="N41" s="25" t="s">
        <v>665</v>
      </c>
      <c r="O41" s="22">
        <v>36114</v>
      </c>
      <c r="P41" s="124">
        <f>+O41-H41</f>
        <v>-1361</v>
      </c>
      <c r="Q41" s="25"/>
      <c r="R41" s="22">
        <v>36114</v>
      </c>
      <c r="S41" s="24">
        <f t="shared" si="0"/>
        <v>-1361</v>
      </c>
      <c r="T41" s="25"/>
      <c r="U41" s="22">
        <v>36414</v>
      </c>
      <c r="V41" s="24">
        <f>+U41-H41</f>
        <v>-1061</v>
      </c>
      <c r="W41" s="26">
        <f>+U41-C41</f>
        <v>1134</v>
      </c>
      <c r="X41" s="25" t="s">
        <v>765</v>
      </c>
      <c r="Y41" s="11"/>
    </row>
    <row r="42" spans="1:25" ht="15" customHeight="1">
      <c r="A42" s="128"/>
      <c r="B42" s="31"/>
      <c r="C42" s="22"/>
      <c r="D42" s="34"/>
      <c r="E42" s="22"/>
      <c r="F42" s="24"/>
      <c r="G42" s="25"/>
      <c r="H42" s="24"/>
      <c r="I42" s="27"/>
      <c r="J42" s="28"/>
      <c r="K42" s="29"/>
      <c r="L42" s="30"/>
      <c r="M42" s="24"/>
      <c r="N42" s="25"/>
      <c r="O42" s="23"/>
      <c r="P42" s="122"/>
      <c r="Q42" s="25"/>
      <c r="R42" s="23"/>
      <c r="S42" s="24"/>
      <c r="T42" s="25"/>
      <c r="U42" s="23"/>
      <c r="V42" s="24"/>
      <c r="W42" s="26"/>
      <c r="X42" s="25"/>
      <c r="Y42" s="11"/>
    </row>
    <row r="43" spans="1:25" ht="15" customHeight="1">
      <c r="A43" s="128"/>
      <c r="B43" s="80" t="s">
        <v>8</v>
      </c>
      <c r="C43" s="33">
        <v>31983</v>
      </c>
      <c r="D43" s="34" t="s">
        <v>287</v>
      </c>
      <c r="E43" s="33">
        <v>86280</v>
      </c>
      <c r="F43" s="24">
        <f>+E43-C43</f>
        <v>54297</v>
      </c>
      <c r="G43" s="25" t="s">
        <v>288</v>
      </c>
      <c r="H43" s="24">
        <v>44066</v>
      </c>
      <c r="I43" s="27">
        <f>+H43-C43</f>
        <v>12083</v>
      </c>
      <c r="J43" s="28"/>
      <c r="K43" s="29"/>
      <c r="L43" s="30">
        <v>43397</v>
      </c>
      <c r="M43" s="24">
        <f>+L43-H43</f>
        <v>-669</v>
      </c>
      <c r="N43" s="25" t="s">
        <v>752</v>
      </c>
      <c r="O43" s="22">
        <v>43397</v>
      </c>
      <c r="P43" s="124">
        <f>+O43-H43</f>
        <v>-669</v>
      </c>
      <c r="Q43" s="25"/>
      <c r="R43" s="22">
        <v>43397</v>
      </c>
      <c r="S43" s="24">
        <f t="shared" si="0"/>
        <v>-669</v>
      </c>
      <c r="T43" s="25"/>
      <c r="U43" s="22">
        <v>43397</v>
      </c>
      <c r="V43" s="24">
        <f>+U43-H43</f>
        <v>-669</v>
      </c>
      <c r="W43" s="26">
        <f>+U43-C43</f>
        <v>11414</v>
      </c>
      <c r="X43" s="25"/>
      <c r="Y43" s="11"/>
    </row>
    <row r="44" spans="1:25" ht="15" customHeight="1">
      <c r="A44" s="128"/>
      <c r="B44" s="31"/>
      <c r="C44" s="22"/>
      <c r="D44" s="34"/>
      <c r="E44" s="22"/>
      <c r="F44" s="24"/>
      <c r="G44" s="25"/>
      <c r="H44" s="24"/>
      <c r="I44" s="27"/>
      <c r="J44" s="28"/>
      <c r="K44" s="29"/>
      <c r="L44" s="30"/>
      <c r="M44" s="24"/>
      <c r="N44" s="25"/>
      <c r="O44" s="23"/>
      <c r="P44" s="122"/>
      <c r="Q44" s="25"/>
      <c r="R44" s="23"/>
      <c r="S44" s="24"/>
      <c r="T44" s="25"/>
      <c r="U44" s="23"/>
      <c r="V44" s="24"/>
      <c r="W44" s="26"/>
      <c r="X44" s="25"/>
      <c r="Y44" s="11"/>
    </row>
    <row r="45" spans="1:25" ht="15" customHeight="1">
      <c r="A45" s="128"/>
      <c r="B45" s="80" t="s">
        <v>9</v>
      </c>
      <c r="C45" s="33">
        <v>263</v>
      </c>
      <c r="D45" s="34" t="s">
        <v>290</v>
      </c>
      <c r="E45" s="33">
        <v>263</v>
      </c>
      <c r="F45" s="24">
        <f>+E45-C45</f>
        <v>0</v>
      </c>
      <c r="G45" s="25" t="s">
        <v>291</v>
      </c>
      <c r="H45" s="24">
        <v>275</v>
      </c>
      <c r="I45" s="27">
        <f>+H45-C45</f>
        <v>12</v>
      </c>
      <c r="J45" s="28"/>
      <c r="K45" s="29"/>
      <c r="L45" s="30">
        <v>275</v>
      </c>
      <c r="M45" s="24">
        <f>+L45-H45</f>
        <v>0</v>
      </c>
      <c r="N45" s="25"/>
      <c r="O45" s="22">
        <v>275</v>
      </c>
      <c r="P45" s="124">
        <f>+O45-H45</f>
        <v>0</v>
      </c>
      <c r="Q45" s="25"/>
      <c r="R45" s="22">
        <v>275</v>
      </c>
      <c r="S45" s="24">
        <f t="shared" si="0"/>
        <v>0</v>
      </c>
      <c r="T45" s="25"/>
      <c r="U45" s="22">
        <v>275</v>
      </c>
      <c r="V45" s="24">
        <f>+U45-H45</f>
        <v>0</v>
      </c>
      <c r="W45" s="26">
        <f>+U45-C45</f>
        <v>12</v>
      </c>
      <c r="X45" s="25"/>
      <c r="Y45" s="11"/>
    </row>
    <row r="46" spans="1:25" ht="15" customHeight="1">
      <c r="A46" s="128"/>
      <c r="B46" s="31"/>
      <c r="C46" s="22"/>
      <c r="D46" s="34"/>
      <c r="E46" s="22"/>
      <c r="F46" s="24"/>
      <c r="G46" s="25"/>
      <c r="H46" s="24"/>
      <c r="I46" s="27"/>
      <c r="J46" s="28"/>
      <c r="K46" s="29"/>
      <c r="L46" s="30"/>
      <c r="M46" s="24"/>
      <c r="N46" s="25"/>
      <c r="O46" s="23"/>
      <c r="P46" s="122"/>
      <c r="Q46" s="25"/>
      <c r="R46" s="23"/>
      <c r="S46" s="24"/>
      <c r="T46" s="25"/>
      <c r="U46" s="23"/>
      <c r="V46" s="24"/>
      <c r="W46" s="26"/>
      <c r="X46" s="25"/>
      <c r="Y46" s="11"/>
    </row>
    <row r="47" spans="1:25" ht="15" customHeight="1">
      <c r="A47" s="128"/>
      <c r="B47" s="80" t="s">
        <v>10</v>
      </c>
      <c r="C47" s="33">
        <v>1985</v>
      </c>
      <c r="D47" s="34" t="s">
        <v>292</v>
      </c>
      <c r="E47" s="33">
        <v>1985</v>
      </c>
      <c r="F47" s="24">
        <f>+E47-C47</f>
        <v>0</v>
      </c>
      <c r="G47" s="25" t="s">
        <v>293</v>
      </c>
      <c r="H47" s="24">
        <v>1309</v>
      </c>
      <c r="I47" s="27">
        <f>+H47-C47</f>
        <v>-676</v>
      </c>
      <c r="J47" s="28" t="s">
        <v>580</v>
      </c>
      <c r="K47" s="29"/>
      <c r="L47" s="30">
        <v>1309</v>
      </c>
      <c r="M47" s="24">
        <f>+L47-H47</f>
        <v>0</v>
      </c>
      <c r="N47" s="25" t="s">
        <v>666</v>
      </c>
      <c r="O47" s="22">
        <v>1309</v>
      </c>
      <c r="P47" s="124">
        <f>+O47-H47</f>
        <v>0</v>
      </c>
      <c r="Q47" s="25"/>
      <c r="R47" s="22">
        <v>1309</v>
      </c>
      <c r="S47" s="24">
        <f t="shared" si="0"/>
        <v>0</v>
      </c>
      <c r="T47" s="25"/>
      <c r="U47" s="22">
        <v>1309</v>
      </c>
      <c r="V47" s="24">
        <f>+U47-H47</f>
        <v>0</v>
      </c>
      <c r="W47" s="26">
        <f>+U47-C47</f>
        <v>-676</v>
      </c>
      <c r="X47" s="25"/>
      <c r="Y47" s="11"/>
    </row>
    <row r="48" spans="1:25" ht="15" customHeight="1">
      <c r="A48" s="128"/>
      <c r="B48" s="31"/>
      <c r="C48" s="22"/>
      <c r="D48" s="34"/>
      <c r="E48" s="22"/>
      <c r="F48" s="24"/>
      <c r="G48" s="25"/>
      <c r="H48" s="24"/>
      <c r="I48" s="27"/>
      <c r="J48" s="28"/>
      <c r="K48" s="29"/>
      <c r="L48" s="30"/>
      <c r="M48" s="24"/>
      <c r="N48" s="25"/>
      <c r="O48" s="23"/>
      <c r="P48" s="122"/>
      <c r="Q48" s="25"/>
      <c r="R48" s="23"/>
      <c r="S48" s="24"/>
      <c r="T48" s="25"/>
      <c r="U48" s="23"/>
      <c r="V48" s="24"/>
      <c r="W48" s="26"/>
      <c r="X48" s="25"/>
      <c r="Y48" s="11"/>
    </row>
    <row r="49" spans="1:25" ht="15" customHeight="1">
      <c r="A49" s="128"/>
      <c r="B49" s="80" t="s">
        <v>11</v>
      </c>
      <c r="C49" s="33">
        <v>242</v>
      </c>
      <c r="D49" s="34" t="s">
        <v>294</v>
      </c>
      <c r="E49" s="33">
        <v>242</v>
      </c>
      <c r="F49" s="24">
        <f>+E49-C49</f>
        <v>0</v>
      </c>
      <c r="G49" s="25" t="s">
        <v>295</v>
      </c>
      <c r="H49" s="24">
        <v>249</v>
      </c>
      <c r="I49" s="27">
        <f>+H49-C49</f>
        <v>7</v>
      </c>
      <c r="J49" s="28"/>
      <c r="K49" s="29"/>
      <c r="L49" s="30">
        <v>242</v>
      </c>
      <c r="M49" s="24">
        <f>+L49-H49</f>
        <v>-7</v>
      </c>
      <c r="N49" s="25" t="s">
        <v>659</v>
      </c>
      <c r="O49" s="22">
        <v>242</v>
      </c>
      <c r="P49" s="124">
        <f>+O49-H49</f>
        <v>-7</v>
      </c>
      <c r="Q49" s="25"/>
      <c r="R49" s="22">
        <v>242</v>
      </c>
      <c r="S49" s="24">
        <f t="shared" si="0"/>
        <v>-7</v>
      </c>
      <c r="T49" s="25"/>
      <c r="U49" s="22">
        <v>242</v>
      </c>
      <c r="V49" s="24">
        <f>+U49-H49</f>
        <v>-7</v>
      </c>
      <c r="W49" s="26">
        <f>+U49-C49</f>
        <v>0</v>
      </c>
      <c r="X49" s="25"/>
      <c r="Y49" s="11"/>
    </row>
    <row r="50" spans="1:25" ht="15" customHeight="1">
      <c r="A50" s="128"/>
      <c r="B50" s="80"/>
      <c r="C50" s="33"/>
      <c r="D50" s="34"/>
      <c r="E50" s="33"/>
      <c r="F50" s="24"/>
      <c r="G50" s="25"/>
      <c r="H50" s="24"/>
      <c r="I50" s="27"/>
      <c r="J50" s="28"/>
      <c r="K50" s="29"/>
      <c r="L50" s="30"/>
      <c r="M50" s="24"/>
      <c r="N50" s="25"/>
      <c r="O50" s="23"/>
      <c r="P50" s="122"/>
      <c r="Q50" s="25"/>
      <c r="R50" s="23"/>
      <c r="S50" s="24"/>
      <c r="T50" s="25"/>
      <c r="U50" s="23"/>
      <c r="V50" s="24"/>
      <c r="W50" s="26"/>
      <c r="X50" s="25"/>
      <c r="Y50" s="11"/>
    </row>
    <row r="51" spans="1:25" ht="15" customHeight="1">
      <c r="A51" s="128"/>
      <c r="B51" s="31" t="s">
        <v>180</v>
      </c>
      <c r="C51" s="33">
        <v>179</v>
      </c>
      <c r="D51" s="34" t="s">
        <v>296</v>
      </c>
      <c r="E51" s="33">
        <v>0</v>
      </c>
      <c r="F51" s="24">
        <f>+E51-C51</f>
        <v>-179</v>
      </c>
      <c r="G51" s="25" t="s">
        <v>297</v>
      </c>
      <c r="H51" s="24">
        <v>0</v>
      </c>
      <c r="I51" s="27">
        <f>+H51-C51</f>
        <v>-179</v>
      </c>
      <c r="J51" s="28"/>
      <c r="K51" s="29"/>
      <c r="L51" s="30">
        <v>0</v>
      </c>
      <c r="M51" s="24">
        <f>+L51-H51</f>
        <v>0</v>
      </c>
      <c r="N51" s="25" t="s">
        <v>667</v>
      </c>
      <c r="O51" s="22">
        <v>0</v>
      </c>
      <c r="P51" s="124">
        <f>+O51-H51</f>
        <v>0</v>
      </c>
      <c r="Q51" s="25"/>
      <c r="R51" s="22">
        <v>0</v>
      </c>
      <c r="S51" s="24">
        <f t="shared" si="0"/>
        <v>0</v>
      </c>
      <c r="T51" s="25"/>
      <c r="U51" s="22">
        <v>0</v>
      </c>
      <c r="V51" s="24">
        <f>+U51-H51</f>
        <v>0</v>
      </c>
      <c r="W51" s="26">
        <f>+U51-C51</f>
        <v>-179</v>
      </c>
      <c r="X51" s="25"/>
      <c r="Y51" s="11"/>
    </row>
    <row r="52" spans="1:25" ht="15" customHeight="1">
      <c r="A52" s="128"/>
      <c r="B52" s="32"/>
      <c r="C52" s="22"/>
      <c r="D52" s="34"/>
      <c r="E52" s="22"/>
      <c r="F52" s="24"/>
      <c r="G52" s="25"/>
      <c r="H52" s="24"/>
      <c r="I52" s="27"/>
      <c r="J52" s="28"/>
      <c r="K52" s="29"/>
      <c r="L52" s="30"/>
      <c r="M52" s="24"/>
      <c r="N52" s="25"/>
      <c r="O52" s="23"/>
      <c r="P52" s="122"/>
      <c r="Q52" s="25"/>
      <c r="R52" s="23"/>
      <c r="S52" s="24"/>
      <c r="T52" s="25"/>
      <c r="U52" s="23"/>
      <c r="V52" s="24"/>
      <c r="W52" s="26"/>
      <c r="X52" s="25"/>
      <c r="Y52" s="11"/>
    </row>
    <row r="53" spans="1:25" ht="15" customHeight="1">
      <c r="A53" s="128"/>
      <c r="B53" s="31" t="s">
        <v>632</v>
      </c>
      <c r="C53" s="33">
        <v>0</v>
      </c>
      <c r="D53" s="34" t="s">
        <v>633</v>
      </c>
      <c r="E53" s="33">
        <v>0</v>
      </c>
      <c r="F53" s="24">
        <f>+E53-C53</f>
        <v>0</v>
      </c>
      <c r="G53" s="25" t="s">
        <v>634</v>
      </c>
      <c r="H53" s="24">
        <v>32667</v>
      </c>
      <c r="I53" s="27">
        <f>+H53-C53</f>
        <v>32667</v>
      </c>
      <c r="J53" s="28"/>
      <c r="K53" s="29"/>
      <c r="L53" s="30">
        <v>0</v>
      </c>
      <c r="M53" s="24">
        <f>+L53-H53</f>
        <v>-32667</v>
      </c>
      <c r="N53" s="25" t="s">
        <v>668</v>
      </c>
      <c r="O53" s="22">
        <v>0</v>
      </c>
      <c r="P53" s="124">
        <f>+O53-H53</f>
        <v>-32667</v>
      </c>
      <c r="Q53" s="25"/>
      <c r="R53" s="22">
        <v>0</v>
      </c>
      <c r="S53" s="24">
        <f t="shared" si="0"/>
        <v>-32667</v>
      </c>
      <c r="T53" s="25"/>
      <c r="U53" s="22">
        <v>0</v>
      </c>
      <c r="V53" s="24">
        <f>+U53-H53</f>
        <v>-32667</v>
      </c>
      <c r="W53" s="26">
        <f>+U53-C53</f>
        <v>0</v>
      </c>
      <c r="X53" s="25"/>
      <c r="Y53" s="11"/>
    </row>
    <row r="54" spans="1:25" ht="15" customHeight="1">
      <c r="A54" s="128"/>
      <c r="B54" s="32"/>
      <c r="C54" s="22"/>
      <c r="D54" s="34"/>
      <c r="E54" s="22"/>
      <c r="F54" s="24"/>
      <c r="G54" s="25"/>
      <c r="H54" s="24"/>
      <c r="I54" s="27"/>
      <c r="J54" s="28"/>
      <c r="K54" s="29"/>
      <c r="L54" s="30"/>
      <c r="M54" s="24"/>
      <c r="N54" s="25"/>
      <c r="O54" s="23"/>
      <c r="P54" s="122"/>
      <c r="Q54" s="25"/>
      <c r="R54" s="23"/>
      <c r="S54" s="24"/>
      <c r="T54" s="25"/>
      <c r="U54" s="23"/>
      <c r="V54" s="24"/>
      <c r="W54" s="26"/>
      <c r="X54" s="25"/>
      <c r="Y54" s="11"/>
    </row>
    <row r="55" spans="1:25" ht="15" customHeight="1">
      <c r="A55" s="128"/>
      <c r="B55" s="31" t="s">
        <v>181</v>
      </c>
      <c r="C55" s="33">
        <v>0</v>
      </c>
      <c r="D55" s="34" t="s">
        <v>298</v>
      </c>
      <c r="E55" s="33">
        <v>33769</v>
      </c>
      <c r="F55" s="24">
        <f>+E55-C55</f>
        <v>33769</v>
      </c>
      <c r="G55" s="25" t="s">
        <v>299</v>
      </c>
      <c r="H55" s="24">
        <v>33885</v>
      </c>
      <c r="I55" s="27">
        <f>+H55-C55</f>
        <v>33885</v>
      </c>
      <c r="J55" s="28"/>
      <c r="K55" s="29"/>
      <c r="L55" s="30">
        <v>33885</v>
      </c>
      <c r="M55" s="24">
        <f>+L55-H55</f>
        <v>0</v>
      </c>
      <c r="N55" s="25"/>
      <c r="O55" s="22">
        <v>33885</v>
      </c>
      <c r="P55" s="124">
        <f>+O55-H55</f>
        <v>0</v>
      </c>
      <c r="Q55" s="25"/>
      <c r="R55" s="22">
        <v>33885</v>
      </c>
      <c r="S55" s="24">
        <f t="shared" si="0"/>
        <v>0</v>
      </c>
      <c r="T55" s="25"/>
      <c r="U55" s="22">
        <v>33885</v>
      </c>
      <c r="V55" s="24">
        <f>+U55-H55</f>
        <v>0</v>
      </c>
      <c r="W55" s="26">
        <f>+U55-C55</f>
        <v>33885</v>
      </c>
      <c r="X55" s="25"/>
      <c r="Y55" s="11"/>
    </row>
    <row r="56" spans="1:25" ht="15" customHeight="1">
      <c r="A56" s="128"/>
      <c r="B56" s="32"/>
      <c r="C56" s="22"/>
      <c r="D56" s="34"/>
      <c r="E56" s="22"/>
      <c r="F56" s="24"/>
      <c r="G56" s="25"/>
      <c r="H56" s="24"/>
      <c r="I56" s="27"/>
      <c r="J56" s="28"/>
      <c r="K56" s="29"/>
      <c r="L56" s="30"/>
      <c r="M56" s="24"/>
      <c r="N56" s="25"/>
      <c r="O56" s="23"/>
      <c r="P56" s="122"/>
      <c r="Q56" s="25"/>
      <c r="R56" s="23"/>
      <c r="S56" s="24"/>
      <c r="T56" s="25"/>
      <c r="U56" s="23"/>
      <c r="V56" s="24"/>
      <c r="W56" s="26"/>
      <c r="X56" s="25"/>
      <c r="Y56" s="11"/>
    </row>
    <row r="57" spans="1:25" ht="15" customHeight="1">
      <c r="A57" s="128"/>
      <c r="B57" s="31" t="s">
        <v>19</v>
      </c>
      <c r="C57" s="22">
        <v>5799</v>
      </c>
      <c r="D57" s="34" t="s">
        <v>300</v>
      </c>
      <c r="E57" s="22">
        <v>5799</v>
      </c>
      <c r="F57" s="24">
        <f>+E57-C57</f>
        <v>0</v>
      </c>
      <c r="G57" s="25" t="s">
        <v>382</v>
      </c>
      <c r="H57" s="24">
        <v>6332</v>
      </c>
      <c r="I57" s="27">
        <f>+H57-C57</f>
        <v>533</v>
      </c>
      <c r="J57" s="28"/>
      <c r="K57" s="29"/>
      <c r="L57" s="30">
        <v>5753</v>
      </c>
      <c r="M57" s="24">
        <f>+L57-H57</f>
        <v>-579</v>
      </c>
      <c r="N57" s="25" t="s">
        <v>647</v>
      </c>
      <c r="O57" s="22">
        <v>5753</v>
      </c>
      <c r="P57" s="124">
        <f>+O57-H57</f>
        <v>-579</v>
      </c>
      <c r="Q57" s="25"/>
      <c r="R57" s="22">
        <v>5753</v>
      </c>
      <c r="S57" s="24">
        <f t="shared" si="0"/>
        <v>-579</v>
      </c>
      <c r="T57" s="25"/>
      <c r="U57" s="22">
        <v>8059</v>
      </c>
      <c r="V57" s="24">
        <f>+U57-H57</f>
        <v>1727</v>
      </c>
      <c r="W57" s="26">
        <f>+U57-C57</f>
        <v>2260</v>
      </c>
      <c r="X57" s="25" t="s">
        <v>766</v>
      </c>
      <c r="Y57" s="11"/>
    </row>
    <row r="58" spans="1:25" ht="15" customHeight="1">
      <c r="A58" s="128"/>
      <c r="B58" s="32"/>
      <c r="C58" s="23"/>
      <c r="D58" s="34"/>
      <c r="E58" s="23"/>
      <c r="F58" s="24"/>
      <c r="G58" s="25"/>
      <c r="H58" s="24"/>
      <c r="I58" s="27"/>
      <c r="J58" s="28"/>
      <c r="K58" s="29"/>
      <c r="L58" s="30"/>
      <c r="M58" s="24"/>
      <c r="N58" s="25"/>
      <c r="O58" s="23"/>
      <c r="P58" s="122"/>
      <c r="Q58" s="25"/>
      <c r="R58" s="23"/>
      <c r="S58" s="24"/>
      <c r="T58" s="25"/>
      <c r="U58" s="23"/>
      <c r="V58" s="24"/>
      <c r="W58" s="26"/>
      <c r="X58" s="25"/>
      <c r="Y58" s="11"/>
    </row>
    <row r="59" spans="1:25" ht="15" customHeight="1">
      <c r="A59" s="128"/>
      <c r="B59" s="31" t="s">
        <v>20</v>
      </c>
      <c r="C59" s="22">
        <v>15918</v>
      </c>
      <c r="D59" s="34" t="s">
        <v>301</v>
      </c>
      <c r="E59" s="22">
        <v>15918</v>
      </c>
      <c r="F59" s="24">
        <f>+E59-C59</f>
        <v>0</v>
      </c>
      <c r="G59" s="25" t="s">
        <v>366</v>
      </c>
      <c r="H59" s="24">
        <v>15965</v>
      </c>
      <c r="I59" s="27">
        <f>+H59-C59</f>
        <v>47</v>
      </c>
      <c r="J59" s="28"/>
      <c r="K59" s="29"/>
      <c r="L59" s="30">
        <v>15965</v>
      </c>
      <c r="M59" s="24">
        <f>+L59-H59</f>
        <v>0</v>
      </c>
      <c r="N59" s="25"/>
      <c r="O59" s="22">
        <v>15965</v>
      </c>
      <c r="P59" s="124">
        <f>+O59-H59</f>
        <v>0</v>
      </c>
      <c r="Q59" s="25"/>
      <c r="R59" s="22">
        <v>15965</v>
      </c>
      <c r="S59" s="24">
        <f t="shared" si="0"/>
        <v>0</v>
      </c>
      <c r="T59" s="25"/>
      <c r="U59" s="22">
        <v>15965</v>
      </c>
      <c r="V59" s="24">
        <f>+U59-H59</f>
        <v>0</v>
      </c>
      <c r="W59" s="26">
        <f>+U59-C59</f>
        <v>47</v>
      </c>
      <c r="X59" s="25"/>
      <c r="Y59" s="11"/>
    </row>
    <row r="60" spans="1:25" ht="15" customHeight="1">
      <c r="A60" s="128"/>
      <c r="B60" s="32"/>
      <c r="C60" s="23"/>
      <c r="D60" s="34"/>
      <c r="E60" s="23"/>
      <c r="F60" s="24"/>
      <c r="G60" s="25"/>
      <c r="H60" s="24"/>
      <c r="I60" s="27"/>
      <c r="J60" s="28"/>
      <c r="K60" s="29"/>
      <c r="L60" s="30"/>
      <c r="M60" s="24"/>
      <c r="N60" s="25"/>
      <c r="O60" s="23"/>
      <c r="P60" s="122"/>
      <c r="Q60" s="25"/>
      <c r="R60" s="23"/>
      <c r="S60" s="24"/>
      <c r="T60" s="25"/>
      <c r="U60" s="23"/>
      <c r="V60" s="24"/>
      <c r="W60" s="26"/>
      <c r="X60" s="25"/>
      <c r="Y60" s="11"/>
    </row>
    <row r="61" spans="1:25" ht="15" customHeight="1">
      <c r="A61" s="128"/>
      <c r="B61" s="31" t="s">
        <v>21</v>
      </c>
      <c r="C61" s="22">
        <v>2960</v>
      </c>
      <c r="D61" s="34" t="s">
        <v>302</v>
      </c>
      <c r="E61" s="22">
        <v>4169</v>
      </c>
      <c r="F61" s="24">
        <f>+E61-C61</f>
        <v>1209</v>
      </c>
      <c r="G61" s="25" t="s">
        <v>605</v>
      </c>
      <c r="H61" s="24">
        <v>4240</v>
      </c>
      <c r="I61" s="27">
        <f>+H61-C61</f>
        <v>1280</v>
      </c>
      <c r="J61" s="28"/>
      <c r="K61" s="29"/>
      <c r="L61" s="30">
        <v>4136</v>
      </c>
      <c r="M61" s="24">
        <f>+L61-H61</f>
        <v>-104</v>
      </c>
      <c r="N61" s="25" t="s">
        <v>669</v>
      </c>
      <c r="O61" s="22">
        <v>4136</v>
      </c>
      <c r="P61" s="124">
        <f>+O61-H61</f>
        <v>-104</v>
      </c>
      <c r="Q61" s="25"/>
      <c r="R61" s="22">
        <v>4136</v>
      </c>
      <c r="S61" s="24">
        <f t="shared" si="0"/>
        <v>-104</v>
      </c>
      <c r="T61" s="25"/>
      <c r="U61" s="22">
        <v>4136</v>
      </c>
      <c r="V61" s="24">
        <f>+U61-H61</f>
        <v>-104</v>
      </c>
      <c r="W61" s="26">
        <f>+U61-C61</f>
        <v>1176</v>
      </c>
      <c r="X61" s="25"/>
      <c r="Y61" s="11"/>
    </row>
    <row r="62" spans="1:25" ht="15" customHeight="1">
      <c r="A62" s="128"/>
      <c r="B62" s="32"/>
      <c r="C62" s="23"/>
      <c r="D62" s="34"/>
      <c r="E62" s="23"/>
      <c r="F62" s="24"/>
      <c r="G62" s="25"/>
      <c r="H62" s="24"/>
      <c r="I62" s="27"/>
      <c r="J62" s="28"/>
      <c r="K62" s="29"/>
      <c r="L62" s="30"/>
      <c r="M62" s="24"/>
      <c r="N62" s="25"/>
      <c r="O62" s="23"/>
      <c r="P62" s="122"/>
      <c r="Q62" s="25"/>
      <c r="R62" s="23"/>
      <c r="S62" s="24"/>
      <c r="T62" s="25"/>
      <c r="U62" s="23"/>
      <c r="V62" s="24"/>
      <c r="W62" s="26"/>
      <c r="X62" s="25"/>
      <c r="Y62" s="11"/>
    </row>
    <row r="63" spans="1:25" ht="15" customHeight="1">
      <c r="A63" s="128"/>
      <c r="B63" s="31" t="s">
        <v>237</v>
      </c>
      <c r="C63" s="22">
        <v>8949</v>
      </c>
      <c r="D63" s="34" t="s">
        <v>303</v>
      </c>
      <c r="E63" s="22">
        <v>8949</v>
      </c>
      <c r="F63" s="24">
        <f>+E63-C63</f>
        <v>0</v>
      </c>
      <c r="G63" s="25" t="s">
        <v>304</v>
      </c>
      <c r="H63" s="24">
        <v>8938</v>
      </c>
      <c r="I63" s="27">
        <f>+H63-C63</f>
        <v>-11</v>
      </c>
      <c r="J63" s="28"/>
      <c r="K63" s="29"/>
      <c r="L63" s="30">
        <v>8876</v>
      </c>
      <c r="M63" s="24">
        <f>+L63-H63</f>
        <v>-62</v>
      </c>
      <c r="N63" s="25" t="s">
        <v>670</v>
      </c>
      <c r="O63" s="22">
        <v>8876</v>
      </c>
      <c r="P63" s="124">
        <f>+O63-H63</f>
        <v>-62</v>
      </c>
      <c r="Q63" s="25"/>
      <c r="R63" s="22">
        <v>8876</v>
      </c>
      <c r="S63" s="24">
        <f t="shared" si="0"/>
        <v>-62</v>
      </c>
      <c r="T63" s="25"/>
      <c r="U63" s="22">
        <v>8876</v>
      </c>
      <c r="V63" s="24">
        <f>+U63-H63</f>
        <v>-62</v>
      </c>
      <c r="W63" s="26">
        <f>+U63-C63</f>
        <v>-73</v>
      </c>
      <c r="X63" s="25"/>
      <c r="Y63" s="11"/>
    </row>
    <row r="64" spans="1:25" ht="15" customHeight="1">
      <c r="A64" s="128"/>
      <c r="B64" s="32"/>
      <c r="C64" s="23"/>
      <c r="D64" s="34"/>
      <c r="E64" s="23"/>
      <c r="F64" s="24"/>
      <c r="G64" s="25"/>
      <c r="H64" s="24"/>
      <c r="I64" s="27"/>
      <c r="J64" s="28"/>
      <c r="K64" s="29"/>
      <c r="L64" s="30"/>
      <c r="M64" s="24"/>
      <c r="N64" s="25"/>
      <c r="O64" s="23"/>
      <c r="P64" s="122"/>
      <c r="Q64" s="25"/>
      <c r="R64" s="23"/>
      <c r="S64" s="24"/>
      <c r="T64" s="25"/>
      <c r="U64" s="23"/>
      <c r="V64" s="24"/>
      <c r="W64" s="26"/>
      <c r="X64" s="25"/>
      <c r="Y64" s="11"/>
    </row>
    <row r="65" spans="1:25" ht="15" customHeight="1">
      <c r="A65" s="128"/>
      <c r="B65" s="31" t="s">
        <v>22</v>
      </c>
      <c r="C65" s="22">
        <v>2475</v>
      </c>
      <c r="D65" s="34" t="s">
        <v>305</v>
      </c>
      <c r="E65" s="22">
        <v>2475</v>
      </c>
      <c r="F65" s="24">
        <f>+E65-C65</f>
        <v>0</v>
      </c>
      <c r="G65" s="25" t="s">
        <v>306</v>
      </c>
      <c r="H65" s="24">
        <v>1088</v>
      </c>
      <c r="I65" s="27">
        <f>+H65-C65</f>
        <v>-1387</v>
      </c>
      <c r="J65" s="28" t="s">
        <v>581</v>
      </c>
      <c r="K65" s="29"/>
      <c r="L65" s="30">
        <v>1278</v>
      </c>
      <c r="M65" s="24">
        <f>+L65-H65</f>
        <v>190</v>
      </c>
      <c r="N65" s="25" t="s">
        <v>671</v>
      </c>
      <c r="O65" s="22">
        <v>1278</v>
      </c>
      <c r="P65" s="124">
        <f>+O65-H65</f>
        <v>190</v>
      </c>
      <c r="Q65" s="25"/>
      <c r="R65" s="22">
        <v>1278</v>
      </c>
      <c r="S65" s="24">
        <f t="shared" si="0"/>
        <v>190</v>
      </c>
      <c r="T65" s="25"/>
      <c r="U65" s="22">
        <v>1278</v>
      </c>
      <c r="V65" s="24">
        <f>+U65-H65</f>
        <v>190</v>
      </c>
      <c r="W65" s="26">
        <f>+U65-C65</f>
        <v>-1197</v>
      </c>
      <c r="X65" s="25"/>
      <c r="Y65" s="11"/>
    </row>
    <row r="66" spans="1:25" ht="15" customHeight="1">
      <c r="A66" s="128"/>
      <c r="B66" s="32"/>
      <c r="C66" s="23"/>
      <c r="D66" s="34"/>
      <c r="E66" s="23"/>
      <c r="F66" s="24"/>
      <c r="G66" s="25"/>
      <c r="H66" s="24"/>
      <c r="I66" s="27"/>
      <c r="J66" s="28"/>
      <c r="K66" s="29"/>
      <c r="L66" s="30"/>
      <c r="M66" s="24"/>
      <c r="N66" s="25"/>
      <c r="O66" s="23"/>
      <c r="P66" s="122"/>
      <c r="Q66" s="25"/>
      <c r="R66" s="23"/>
      <c r="S66" s="24"/>
      <c r="T66" s="25"/>
      <c r="U66" s="23"/>
      <c r="V66" s="24"/>
      <c r="W66" s="26"/>
      <c r="X66" s="25"/>
      <c r="Y66" s="11"/>
    </row>
    <row r="67" spans="1:25" ht="15" customHeight="1">
      <c r="A67" s="128"/>
      <c r="B67" s="31" t="s">
        <v>23</v>
      </c>
      <c r="C67" s="22">
        <v>9050</v>
      </c>
      <c r="D67" s="34" t="s">
        <v>307</v>
      </c>
      <c r="E67" s="22">
        <v>30904</v>
      </c>
      <c r="F67" s="24">
        <f>+E67-C67</f>
        <v>21854</v>
      </c>
      <c r="G67" s="25" t="s">
        <v>308</v>
      </c>
      <c r="H67" s="24">
        <v>25775</v>
      </c>
      <c r="I67" s="27">
        <f>+H67-C67</f>
        <v>16725</v>
      </c>
      <c r="J67" s="28"/>
      <c r="K67" s="29"/>
      <c r="L67" s="30">
        <v>12192</v>
      </c>
      <c r="M67" s="24">
        <f>+L67-H67</f>
        <v>-13583</v>
      </c>
      <c r="N67" s="25" t="s">
        <v>725</v>
      </c>
      <c r="O67" s="22">
        <v>12192</v>
      </c>
      <c r="P67" s="124">
        <f>+O67-H67</f>
        <v>-13583</v>
      </c>
      <c r="Q67" s="25"/>
      <c r="R67" s="22">
        <v>12192</v>
      </c>
      <c r="S67" s="24">
        <f t="shared" si="0"/>
        <v>-13583</v>
      </c>
      <c r="T67" s="25"/>
      <c r="U67" s="22">
        <v>12192</v>
      </c>
      <c r="V67" s="24">
        <f>+U67-H67</f>
        <v>-13583</v>
      </c>
      <c r="W67" s="26">
        <f>+U67-C67</f>
        <v>3142</v>
      </c>
      <c r="X67" s="25"/>
      <c r="Y67" s="11"/>
    </row>
    <row r="68" spans="1:25" ht="26.25" customHeight="1">
      <c r="A68" s="128"/>
      <c r="B68" s="32"/>
      <c r="C68" s="23"/>
      <c r="D68" s="34"/>
      <c r="E68" s="23"/>
      <c r="F68" s="24"/>
      <c r="G68" s="25"/>
      <c r="H68" s="24"/>
      <c r="I68" s="27"/>
      <c r="J68" s="28"/>
      <c r="K68" s="29"/>
      <c r="L68" s="30"/>
      <c r="M68" s="24"/>
      <c r="N68" s="25"/>
      <c r="O68" s="23"/>
      <c r="P68" s="122"/>
      <c r="Q68" s="25"/>
      <c r="R68" s="23"/>
      <c r="S68" s="24"/>
      <c r="T68" s="25"/>
      <c r="U68" s="23"/>
      <c r="V68" s="24"/>
      <c r="W68" s="26"/>
      <c r="X68" s="25"/>
      <c r="Y68" s="11"/>
    </row>
    <row r="69" spans="1:25" ht="15" customHeight="1">
      <c r="A69" s="128"/>
      <c r="B69" s="31" t="s">
        <v>24</v>
      </c>
      <c r="C69" s="22">
        <v>16022</v>
      </c>
      <c r="D69" s="76" t="s">
        <v>309</v>
      </c>
      <c r="E69" s="22">
        <v>13172</v>
      </c>
      <c r="F69" s="121">
        <f>+E69-C69</f>
        <v>-2850</v>
      </c>
      <c r="G69" s="143" t="s">
        <v>310</v>
      </c>
      <c r="H69" s="121">
        <v>13508</v>
      </c>
      <c r="I69" s="117">
        <f>+H69-C69</f>
        <v>-2514</v>
      </c>
      <c r="J69" s="110"/>
      <c r="K69" s="183"/>
      <c r="L69" s="119">
        <v>10463</v>
      </c>
      <c r="M69" s="121">
        <f>+L69-H69</f>
        <v>-3045</v>
      </c>
      <c r="N69" s="143" t="s">
        <v>726</v>
      </c>
      <c r="O69" s="22">
        <v>10463</v>
      </c>
      <c r="P69" s="124">
        <f>+O69-H69</f>
        <v>-3045</v>
      </c>
      <c r="Q69" s="143"/>
      <c r="R69" s="22">
        <v>10463</v>
      </c>
      <c r="S69" s="24">
        <f t="shared" si="0"/>
        <v>-3045</v>
      </c>
      <c r="T69" s="143"/>
      <c r="U69" s="22">
        <v>10463</v>
      </c>
      <c r="V69" s="121">
        <f>+U69-H69</f>
        <v>-3045</v>
      </c>
      <c r="W69" s="95">
        <f>+U69-C69</f>
        <v>-5559</v>
      </c>
      <c r="X69" s="143"/>
      <c r="Y69" s="11"/>
    </row>
    <row r="70" spans="1:25" ht="15" customHeight="1" thickBot="1">
      <c r="A70" s="128"/>
      <c r="B70" s="91"/>
      <c r="C70" s="116"/>
      <c r="D70" s="84"/>
      <c r="E70" s="116"/>
      <c r="F70" s="122"/>
      <c r="G70" s="100"/>
      <c r="H70" s="122"/>
      <c r="I70" s="118"/>
      <c r="J70" s="110"/>
      <c r="K70" s="183"/>
      <c r="L70" s="120"/>
      <c r="M70" s="122"/>
      <c r="N70" s="100"/>
      <c r="O70" s="116"/>
      <c r="P70" s="146"/>
      <c r="Q70" s="100"/>
      <c r="R70" s="116"/>
      <c r="S70" s="124"/>
      <c r="T70" s="100"/>
      <c r="U70" s="116"/>
      <c r="V70" s="122"/>
      <c r="W70" s="95"/>
      <c r="X70" s="100"/>
      <c r="Y70" s="11"/>
    </row>
    <row r="71" spans="1:25" ht="15" customHeight="1">
      <c r="A71" s="129"/>
      <c r="B71" s="96" t="s">
        <v>166</v>
      </c>
      <c r="C71" s="35">
        <f>SUM(C33:C70)</f>
        <v>303489</v>
      </c>
      <c r="D71" s="37"/>
      <c r="E71" s="35">
        <f>SUM(E33:E70)</f>
        <v>661097</v>
      </c>
      <c r="F71" s="35">
        <f>SUM(F33:F70)</f>
        <v>357608</v>
      </c>
      <c r="G71" s="37"/>
      <c r="H71" s="35">
        <f>SUM(H33:H70)</f>
        <v>688107</v>
      </c>
      <c r="I71" s="68">
        <f>SUM(I33:I70)</f>
        <v>384618</v>
      </c>
      <c r="J71" s="9"/>
      <c r="K71" s="6"/>
      <c r="L71" s="39">
        <f>SUM(L33:L70)</f>
        <v>484455</v>
      </c>
      <c r="M71" s="35">
        <f>SUM(M33:M70)</f>
        <v>-203652</v>
      </c>
      <c r="N71" s="37"/>
      <c r="O71" s="35">
        <f>SUM(O33:O70)</f>
        <v>484455</v>
      </c>
      <c r="P71" s="35">
        <f>SUM(P33:P70)</f>
        <v>-203652</v>
      </c>
      <c r="Q71" s="37"/>
      <c r="R71" s="35">
        <f>SUM(R33:R70)</f>
        <v>484455</v>
      </c>
      <c r="S71" s="35">
        <f>SUM(S33:S70)</f>
        <v>-203652</v>
      </c>
      <c r="T71" s="37"/>
      <c r="U71" s="35">
        <f>SUM(U33:U70)</f>
        <v>487061</v>
      </c>
      <c r="V71" s="35">
        <f>SUM(V33:V70)</f>
        <v>-201046</v>
      </c>
      <c r="W71" s="35">
        <f>SUM(W33:W70)</f>
        <v>183572</v>
      </c>
      <c r="X71" s="37"/>
      <c r="Y71" s="11"/>
    </row>
    <row r="72" spans="1:25" ht="15" customHeight="1" thickBot="1">
      <c r="A72" s="129"/>
      <c r="B72" s="97"/>
      <c r="C72" s="36"/>
      <c r="D72" s="38"/>
      <c r="E72" s="36"/>
      <c r="F72" s="36"/>
      <c r="G72" s="38"/>
      <c r="H72" s="36"/>
      <c r="I72" s="69"/>
      <c r="J72" s="10"/>
      <c r="K72" s="7"/>
      <c r="L72" s="40"/>
      <c r="M72" s="36"/>
      <c r="N72" s="38"/>
      <c r="O72" s="36"/>
      <c r="P72" s="36"/>
      <c r="Q72" s="38"/>
      <c r="R72" s="36"/>
      <c r="S72" s="36"/>
      <c r="T72" s="38"/>
      <c r="U72" s="36"/>
      <c r="V72" s="36"/>
      <c r="W72" s="36"/>
      <c r="X72" s="38"/>
      <c r="Y72" s="11"/>
    </row>
    <row r="73" spans="1:25" ht="15" customHeight="1">
      <c r="A73" s="128"/>
      <c r="B73" s="80" t="s">
        <v>268</v>
      </c>
      <c r="C73" s="33">
        <v>51138</v>
      </c>
      <c r="D73" s="85" t="s">
        <v>312</v>
      </c>
      <c r="E73" s="33">
        <v>48431</v>
      </c>
      <c r="F73" s="24">
        <f>+E73-C73</f>
        <v>-2707</v>
      </c>
      <c r="G73" s="25" t="s">
        <v>313</v>
      </c>
      <c r="H73" s="24">
        <v>50752</v>
      </c>
      <c r="I73" s="27">
        <f>+H73-C73</f>
        <v>-386</v>
      </c>
      <c r="J73" s="28"/>
      <c r="K73" s="29"/>
      <c r="L73" s="30">
        <v>49681</v>
      </c>
      <c r="M73" s="24">
        <f>+L73-H73</f>
        <v>-1071</v>
      </c>
      <c r="N73" s="25" t="s">
        <v>692</v>
      </c>
      <c r="O73" s="60">
        <v>49681</v>
      </c>
      <c r="P73" s="131">
        <f>+O73-H73</f>
        <v>-1071</v>
      </c>
      <c r="Q73" s="25"/>
      <c r="R73" s="60">
        <v>49681</v>
      </c>
      <c r="S73" s="131">
        <f aca="true" t="shared" si="1" ref="S73:S81">+R73-H73</f>
        <v>-1071</v>
      </c>
      <c r="T73" s="25"/>
      <c r="U73" s="60">
        <v>49681</v>
      </c>
      <c r="V73" s="24">
        <f>+U73-H73</f>
        <v>-1071</v>
      </c>
      <c r="W73" s="26">
        <f>+U73-C73</f>
        <v>-1457</v>
      </c>
      <c r="X73" s="25"/>
      <c r="Y73" s="11"/>
    </row>
    <row r="74" spans="1:25" ht="15" customHeight="1">
      <c r="A74" s="128"/>
      <c r="B74" s="31"/>
      <c r="C74" s="22"/>
      <c r="D74" s="77"/>
      <c r="E74" s="22"/>
      <c r="F74" s="24"/>
      <c r="G74" s="25"/>
      <c r="H74" s="24"/>
      <c r="I74" s="27"/>
      <c r="J74" s="28"/>
      <c r="K74" s="29"/>
      <c r="L74" s="30"/>
      <c r="M74" s="24"/>
      <c r="N74" s="25"/>
      <c r="O74" s="23"/>
      <c r="P74" s="122"/>
      <c r="Q74" s="25"/>
      <c r="R74" s="23"/>
      <c r="S74" s="121"/>
      <c r="T74" s="25"/>
      <c r="U74" s="23"/>
      <c r="V74" s="24"/>
      <c r="W74" s="26"/>
      <c r="X74" s="25"/>
      <c r="Y74" s="11"/>
    </row>
    <row r="75" spans="1:25" ht="15" customHeight="1">
      <c r="A75" s="128"/>
      <c r="B75" s="80" t="s">
        <v>269</v>
      </c>
      <c r="C75" s="33">
        <v>43751</v>
      </c>
      <c r="D75" s="83" t="s">
        <v>314</v>
      </c>
      <c r="E75" s="33">
        <v>46987</v>
      </c>
      <c r="F75" s="24">
        <f>+E75-C75</f>
        <v>3236</v>
      </c>
      <c r="G75" s="25" t="s">
        <v>315</v>
      </c>
      <c r="H75" s="24">
        <v>44992</v>
      </c>
      <c r="I75" s="27">
        <f>+H75-C75</f>
        <v>1241</v>
      </c>
      <c r="J75" s="28"/>
      <c r="K75" s="29"/>
      <c r="L75" s="30">
        <v>44461</v>
      </c>
      <c r="M75" s="24">
        <f>+L75-H75</f>
        <v>-531</v>
      </c>
      <c r="N75" s="25" t="s">
        <v>693</v>
      </c>
      <c r="O75" s="22">
        <v>44461</v>
      </c>
      <c r="P75" s="124">
        <f>+O75-H75</f>
        <v>-531</v>
      </c>
      <c r="Q75" s="25"/>
      <c r="R75" s="22">
        <v>44461</v>
      </c>
      <c r="S75" s="24">
        <f t="shared" si="1"/>
        <v>-531</v>
      </c>
      <c r="T75" s="25"/>
      <c r="U75" s="22">
        <v>44461</v>
      </c>
      <c r="V75" s="24">
        <f>+U75-H75</f>
        <v>-531</v>
      </c>
      <c r="W75" s="26">
        <f>+U75-C75</f>
        <v>710</v>
      </c>
      <c r="X75" s="25"/>
      <c r="Y75" s="11"/>
    </row>
    <row r="76" spans="1:25" ht="15" customHeight="1">
      <c r="A76" s="128"/>
      <c r="B76" s="31"/>
      <c r="C76" s="22"/>
      <c r="D76" s="77"/>
      <c r="E76" s="22"/>
      <c r="F76" s="24"/>
      <c r="G76" s="25"/>
      <c r="H76" s="24"/>
      <c r="I76" s="27"/>
      <c r="J76" s="28"/>
      <c r="K76" s="29"/>
      <c r="L76" s="30"/>
      <c r="M76" s="24"/>
      <c r="N76" s="25"/>
      <c r="O76" s="23"/>
      <c r="P76" s="122"/>
      <c r="Q76" s="25"/>
      <c r="R76" s="23"/>
      <c r="S76" s="24"/>
      <c r="T76" s="25"/>
      <c r="U76" s="23"/>
      <c r="V76" s="24"/>
      <c r="W76" s="26"/>
      <c r="X76" s="25"/>
      <c r="Y76" s="11"/>
    </row>
    <row r="77" spans="1:25" ht="15" customHeight="1">
      <c r="A77" s="128"/>
      <c r="B77" s="80" t="s">
        <v>270</v>
      </c>
      <c r="C77" s="33">
        <v>3484</v>
      </c>
      <c r="D77" s="83" t="s">
        <v>316</v>
      </c>
      <c r="E77" s="33">
        <v>7789</v>
      </c>
      <c r="F77" s="24">
        <f>+E77-C77</f>
        <v>4305</v>
      </c>
      <c r="G77" s="25" t="s">
        <v>317</v>
      </c>
      <c r="H77" s="24">
        <v>7789</v>
      </c>
      <c r="I77" s="27">
        <f>+H77-C77</f>
        <v>4305</v>
      </c>
      <c r="J77" s="28"/>
      <c r="K77" s="29"/>
      <c r="L77" s="30">
        <v>7789</v>
      </c>
      <c r="M77" s="24">
        <f>+L77-H77</f>
        <v>0</v>
      </c>
      <c r="N77" s="25" t="s">
        <v>691</v>
      </c>
      <c r="O77" s="22">
        <v>7789</v>
      </c>
      <c r="P77" s="124">
        <f>+O77-H77</f>
        <v>0</v>
      </c>
      <c r="Q77" s="25"/>
      <c r="R77" s="22">
        <v>7789</v>
      </c>
      <c r="S77" s="24">
        <f t="shared" si="1"/>
        <v>0</v>
      </c>
      <c r="T77" s="25"/>
      <c r="U77" s="22">
        <v>7789</v>
      </c>
      <c r="V77" s="24">
        <f>+U77-H77</f>
        <v>0</v>
      </c>
      <c r="W77" s="26">
        <f>+U77-C77</f>
        <v>4305</v>
      </c>
      <c r="X77" s="25"/>
      <c r="Y77" s="11"/>
    </row>
    <row r="78" spans="1:25" ht="15" customHeight="1">
      <c r="A78" s="128"/>
      <c r="B78" s="31"/>
      <c r="C78" s="22"/>
      <c r="D78" s="77"/>
      <c r="E78" s="22"/>
      <c r="F78" s="24"/>
      <c r="G78" s="25"/>
      <c r="H78" s="24"/>
      <c r="I78" s="27"/>
      <c r="J78" s="28"/>
      <c r="K78" s="29"/>
      <c r="L78" s="30"/>
      <c r="M78" s="24"/>
      <c r="N78" s="25"/>
      <c r="O78" s="23"/>
      <c r="P78" s="122"/>
      <c r="Q78" s="25"/>
      <c r="R78" s="23"/>
      <c r="S78" s="24"/>
      <c r="T78" s="25"/>
      <c r="U78" s="23"/>
      <c r="V78" s="24"/>
      <c r="W78" s="26"/>
      <c r="X78" s="25"/>
      <c r="Y78" s="11"/>
    </row>
    <row r="79" spans="1:25" ht="15" customHeight="1">
      <c r="A79" s="128"/>
      <c r="B79" s="80" t="s">
        <v>17</v>
      </c>
      <c r="C79" s="33">
        <v>47119</v>
      </c>
      <c r="D79" s="83" t="s">
        <v>318</v>
      </c>
      <c r="E79" s="33">
        <v>47119</v>
      </c>
      <c r="F79" s="24">
        <f>+E79-C79</f>
        <v>0</v>
      </c>
      <c r="G79" s="25" t="s">
        <v>366</v>
      </c>
      <c r="H79" s="24">
        <v>42917</v>
      </c>
      <c r="I79" s="27">
        <f>+H79-C79</f>
        <v>-4202</v>
      </c>
      <c r="J79" s="28"/>
      <c r="K79" s="29"/>
      <c r="L79" s="30">
        <v>42917</v>
      </c>
      <c r="M79" s="24">
        <f>+L79-H79</f>
        <v>0</v>
      </c>
      <c r="N79" s="25"/>
      <c r="O79" s="22">
        <v>42917</v>
      </c>
      <c r="P79" s="124">
        <f>+O79-H79</f>
        <v>0</v>
      </c>
      <c r="Q79" s="25"/>
      <c r="R79" s="22">
        <v>42917</v>
      </c>
      <c r="S79" s="24">
        <f t="shared" si="1"/>
        <v>0</v>
      </c>
      <c r="T79" s="25"/>
      <c r="U79" s="22">
        <v>42917</v>
      </c>
      <c r="V79" s="24">
        <f>+U79-H79</f>
        <v>0</v>
      </c>
      <c r="W79" s="26">
        <f>+U79-C79</f>
        <v>-4202</v>
      </c>
      <c r="X79" s="25"/>
      <c r="Y79" s="11"/>
    </row>
    <row r="80" spans="1:25" ht="15" customHeight="1">
      <c r="A80" s="128"/>
      <c r="B80" s="31"/>
      <c r="C80" s="22"/>
      <c r="D80" s="77"/>
      <c r="E80" s="22"/>
      <c r="F80" s="24"/>
      <c r="G80" s="25"/>
      <c r="H80" s="24"/>
      <c r="I80" s="27"/>
      <c r="J80" s="28"/>
      <c r="K80" s="29"/>
      <c r="L80" s="30"/>
      <c r="M80" s="24"/>
      <c r="N80" s="25"/>
      <c r="O80" s="23"/>
      <c r="P80" s="122"/>
      <c r="Q80" s="25"/>
      <c r="R80" s="23"/>
      <c r="S80" s="24"/>
      <c r="T80" s="25"/>
      <c r="U80" s="23"/>
      <c r="V80" s="24"/>
      <c r="W80" s="26"/>
      <c r="X80" s="25"/>
      <c r="Y80" s="11"/>
    </row>
    <row r="81" spans="1:25" ht="15" customHeight="1">
      <c r="A81" s="128"/>
      <c r="B81" s="80" t="s">
        <v>18</v>
      </c>
      <c r="C81" s="33">
        <v>14138</v>
      </c>
      <c r="D81" s="83" t="s">
        <v>319</v>
      </c>
      <c r="E81" s="33">
        <v>11632</v>
      </c>
      <c r="F81" s="24">
        <f>+E81-C81</f>
        <v>-2506</v>
      </c>
      <c r="G81" s="25" t="s">
        <v>320</v>
      </c>
      <c r="H81" s="24">
        <v>13590</v>
      </c>
      <c r="I81" s="27">
        <f>+H81-C81</f>
        <v>-548</v>
      </c>
      <c r="J81" s="28"/>
      <c r="K81" s="29"/>
      <c r="L81" s="30">
        <v>13201</v>
      </c>
      <c r="M81" s="24">
        <f>+L81-H81</f>
        <v>-389</v>
      </c>
      <c r="N81" s="25" t="s">
        <v>694</v>
      </c>
      <c r="O81" s="22">
        <v>13201</v>
      </c>
      <c r="P81" s="124">
        <f>+O81-H81</f>
        <v>-389</v>
      </c>
      <c r="Q81" s="25"/>
      <c r="R81" s="22">
        <v>13201</v>
      </c>
      <c r="S81" s="121">
        <f t="shared" si="1"/>
        <v>-389</v>
      </c>
      <c r="T81" s="25"/>
      <c r="U81" s="22">
        <v>13201</v>
      </c>
      <c r="V81" s="24">
        <f>+U81-H81</f>
        <v>-389</v>
      </c>
      <c r="W81" s="26">
        <f>+U81-C81</f>
        <v>-937</v>
      </c>
      <c r="X81" s="25"/>
      <c r="Y81" s="11"/>
    </row>
    <row r="82" spans="1:25" ht="15" customHeight="1" thickBot="1">
      <c r="A82" s="128"/>
      <c r="B82" s="31"/>
      <c r="C82" s="22"/>
      <c r="D82" s="84"/>
      <c r="E82" s="22"/>
      <c r="F82" s="24"/>
      <c r="G82" s="25"/>
      <c r="H82" s="24"/>
      <c r="I82" s="27"/>
      <c r="J82" s="28"/>
      <c r="K82" s="29"/>
      <c r="L82" s="30"/>
      <c r="M82" s="24"/>
      <c r="N82" s="25"/>
      <c r="O82" s="116"/>
      <c r="P82" s="146"/>
      <c r="Q82" s="25"/>
      <c r="R82" s="116"/>
      <c r="S82" s="122"/>
      <c r="T82" s="25"/>
      <c r="U82" s="116"/>
      <c r="V82" s="24"/>
      <c r="W82" s="26"/>
      <c r="X82" s="25"/>
      <c r="Y82" s="11"/>
    </row>
    <row r="83" spans="1:25" ht="15" customHeight="1">
      <c r="A83" s="129"/>
      <c r="B83" s="96" t="s">
        <v>16</v>
      </c>
      <c r="C83" s="35">
        <f>SUM(C73:C82)</f>
        <v>159630</v>
      </c>
      <c r="D83" s="37"/>
      <c r="E83" s="35">
        <f>SUM(E73:E82)</f>
        <v>161958</v>
      </c>
      <c r="F83" s="35">
        <f>SUM(F73:F82)</f>
        <v>2328</v>
      </c>
      <c r="G83" s="37"/>
      <c r="H83" s="35">
        <f>SUM(H73:H82)</f>
        <v>160040</v>
      </c>
      <c r="I83" s="68">
        <f>SUM(I73:I82)</f>
        <v>410</v>
      </c>
      <c r="J83" s="9"/>
      <c r="K83" s="6"/>
      <c r="L83" s="39">
        <f>SUM(L73:L82)</f>
        <v>158049</v>
      </c>
      <c r="M83" s="35">
        <f>SUM(M73:M82)</f>
        <v>-1991</v>
      </c>
      <c r="N83" s="37"/>
      <c r="O83" s="35">
        <f>SUM(O73:O82)</f>
        <v>158049</v>
      </c>
      <c r="P83" s="35">
        <f>SUM(P73:P82)</f>
        <v>-1991</v>
      </c>
      <c r="Q83" s="37"/>
      <c r="R83" s="35">
        <f>SUM(R73:R82)</f>
        <v>158049</v>
      </c>
      <c r="S83" s="35">
        <f>SUM(S73:S82)</f>
        <v>-1991</v>
      </c>
      <c r="T83" s="37"/>
      <c r="U83" s="35">
        <f>SUM(U73:U82)</f>
        <v>158049</v>
      </c>
      <c r="V83" s="35">
        <f>SUM(V73:V82)</f>
        <v>-1991</v>
      </c>
      <c r="W83" s="35">
        <f>SUM(W73:W82)</f>
        <v>-1581</v>
      </c>
      <c r="X83" s="37"/>
      <c r="Y83" s="11"/>
    </row>
    <row r="84" spans="1:25" ht="15" customHeight="1" thickBot="1">
      <c r="A84" s="129"/>
      <c r="B84" s="97"/>
      <c r="C84" s="36"/>
      <c r="D84" s="38"/>
      <c r="E84" s="36"/>
      <c r="F84" s="36"/>
      <c r="G84" s="38"/>
      <c r="H84" s="36"/>
      <c r="I84" s="69"/>
      <c r="J84" s="10"/>
      <c r="K84" s="7"/>
      <c r="L84" s="40"/>
      <c r="M84" s="36"/>
      <c r="N84" s="38"/>
      <c r="O84" s="36"/>
      <c r="P84" s="36"/>
      <c r="Q84" s="38"/>
      <c r="R84" s="36"/>
      <c r="S84" s="36"/>
      <c r="T84" s="38"/>
      <c r="U84" s="36"/>
      <c r="V84" s="36"/>
      <c r="W84" s="36"/>
      <c r="X84" s="38"/>
      <c r="Y84" s="11"/>
    </row>
    <row r="85" spans="1:25" ht="15" customHeight="1">
      <c r="A85" s="128"/>
      <c r="B85" s="80" t="s">
        <v>26</v>
      </c>
      <c r="C85" s="33">
        <v>320</v>
      </c>
      <c r="D85" s="99" t="s">
        <v>322</v>
      </c>
      <c r="E85" s="60">
        <v>320</v>
      </c>
      <c r="F85" s="24">
        <f>+E85-C85</f>
        <v>0</v>
      </c>
      <c r="G85" s="25" t="s">
        <v>321</v>
      </c>
      <c r="H85" s="24">
        <v>314</v>
      </c>
      <c r="I85" s="27">
        <f>+H85-C85</f>
        <v>-6</v>
      </c>
      <c r="J85" s="28"/>
      <c r="K85" s="29"/>
      <c r="L85" s="30">
        <v>314</v>
      </c>
      <c r="M85" s="24">
        <f>+L85-H85</f>
        <v>0</v>
      </c>
      <c r="N85" s="25"/>
      <c r="O85" s="60">
        <v>314</v>
      </c>
      <c r="P85" s="131">
        <f>+O85-H85</f>
        <v>0</v>
      </c>
      <c r="Q85" s="25"/>
      <c r="R85" s="60">
        <v>314</v>
      </c>
      <c r="S85" s="131">
        <f aca="true" t="shared" si="2" ref="S85:S95">+R85-H85</f>
        <v>0</v>
      </c>
      <c r="T85" s="25"/>
      <c r="U85" s="60">
        <v>314</v>
      </c>
      <c r="V85" s="24">
        <f>+U85-H85</f>
        <v>0</v>
      </c>
      <c r="W85" s="26">
        <f>+U85-C85</f>
        <v>-6</v>
      </c>
      <c r="X85" s="25"/>
      <c r="Y85" s="11"/>
    </row>
    <row r="86" spans="1:25" ht="15" customHeight="1">
      <c r="A86" s="128"/>
      <c r="B86" s="31"/>
      <c r="C86" s="22"/>
      <c r="D86" s="100"/>
      <c r="E86" s="23"/>
      <c r="F86" s="24"/>
      <c r="G86" s="25"/>
      <c r="H86" s="24"/>
      <c r="I86" s="27"/>
      <c r="J86" s="28"/>
      <c r="K86" s="29"/>
      <c r="L86" s="30"/>
      <c r="M86" s="24"/>
      <c r="N86" s="25"/>
      <c r="O86" s="23"/>
      <c r="P86" s="122"/>
      <c r="Q86" s="25"/>
      <c r="R86" s="23"/>
      <c r="S86" s="121"/>
      <c r="T86" s="25"/>
      <c r="U86" s="23"/>
      <c r="V86" s="24"/>
      <c r="W86" s="26"/>
      <c r="X86" s="25"/>
      <c r="Y86" s="11"/>
    </row>
    <row r="87" spans="1:25" ht="15" customHeight="1">
      <c r="A87" s="128"/>
      <c r="B87" s="80" t="s">
        <v>27</v>
      </c>
      <c r="C87" s="33">
        <v>1076</v>
      </c>
      <c r="D87" s="83" t="s">
        <v>324</v>
      </c>
      <c r="E87" s="73">
        <v>665</v>
      </c>
      <c r="F87" s="24">
        <f>+E87-C87</f>
        <v>-411</v>
      </c>
      <c r="G87" s="25" t="s">
        <v>323</v>
      </c>
      <c r="H87" s="24">
        <v>560</v>
      </c>
      <c r="I87" s="27">
        <f>+H87-C87</f>
        <v>-516</v>
      </c>
      <c r="J87" s="28"/>
      <c r="K87" s="29"/>
      <c r="L87" s="30">
        <v>560</v>
      </c>
      <c r="M87" s="24">
        <f>+L87-H87</f>
        <v>0</v>
      </c>
      <c r="N87" s="25"/>
      <c r="O87" s="22">
        <v>560</v>
      </c>
      <c r="P87" s="124">
        <f>+O87-H87</f>
        <v>0</v>
      </c>
      <c r="Q87" s="25"/>
      <c r="R87" s="22">
        <v>560</v>
      </c>
      <c r="S87" s="24">
        <f t="shared" si="2"/>
        <v>0</v>
      </c>
      <c r="T87" s="25"/>
      <c r="U87" s="22">
        <v>560</v>
      </c>
      <c r="V87" s="24">
        <f>+U87-H87</f>
        <v>0</v>
      </c>
      <c r="W87" s="26">
        <f>+U87-C87</f>
        <v>-516</v>
      </c>
      <c r="X87" s="25"/>
      <c r="Y87" s="11"/>
    </row>
    <row r="88" spans="1:25" ht="15" customHeight="1">
      <c r="A88" s="128"/>
      <c r="B88" s="31"/>
      <c r="C88" s="22"/>
      <c r="D88" s="77"/>
      <c r="E88" s="98"/>
      <c r="F88" s="24"/>
      <c r="G88" s="25"/>
      <c r="H88" s="24"/>
      <c r="I88" s="27"/>
      <c r="J88" s="28"/>
      <c r="K88" s="29"/>
      <c r="L88" s="30"/>
      <c r="M88" s="24"/>
      <c r="N88" s="25"/>
      <c r="O88" s="23"/>
      <c r="P88" s="122"/>
      <c r="Q88" s="25"/>
      <c r="R88" s="23"/>
      <c r="S88" s="24"/>
      <c r="T88" s="25"/>
      <c r="U88" s="23"/>
      <c r="V88" s="24"/>
      <c r="W88" s="26"/>
      <c r="X88" s="25"/>
      <c r="Y88" s="11"/>
    </row>
    <row r="89" spans="1:25" ht="15" customHeight="1">
      <c r="A89" s="128"/>
      <c r="B89" s="80" t="s">
        <v>28</v>
      </c>
      <c r="C89" s="33">
        <v>1156</v>
      </c>
      <c r="D89" s="83" t="s">
        <v>325</v>
      </c>
      <c r="E89" s="33">
        <v>5117</v>
      </c>
      <c r="F89" s="24">
        <f>+E89-C89</f>
        <v>3961</v>
      </c>
      <c r="G89" s="25" t="s">
        <v>326</v>
      </c>
      <c r="H89" s="24">
        <v>5111</v>
      </c>
      <c r="I89" s="27">
        <f>+H89-C89</f>
        <v>3955</v>
      </c>
      <c r="J89" s="28"/>
      <c r="K89" s="29"/>
      <c r="L89" s="30">
        <v>5009</v>
      </c>
      <c r="M89" s="24">
        <f>+L89-H89</f>
        <v>-102</v>
      </c>
      <c r="N89" s="25" t="s">
        <v>727</v>
      </c>
      <c r="O89" s="22">
        <v>5009</v>
      </c>
      <c r="P89" s="124">
        <f>+O89-H89</f>
        <v>-102</v>
      </c>
      <c r="Q89" s="25"/>
      <c r="R89" s="22">
        <v>5009</v>
      </c>
      <c r="S89" s="24">
        <f t="shared" si="2"/>
        <v>-102</v>
      </c>
      <c r="T89" s="25"/>
      <c r="U89" s="22">
        <v>5009</v>
      </c>
      <c r="V89" s="24">
        <f>+U89-H89</f>
        <v>-102</v>
      </c>
      <c r="W89" s="26">
        <f>+U89-C89</f>
        <v>3853</v>
      </c>
      <c r="X89" s="25"/>
      <c r="Y89" s="11"/>
    </row>
    <row r="90" spans="1:25" ht="15" customHeight="1">
      <c r="A90" s="128"/>
      <c r="B90" s="31"/>
      <c r="C90" s="22"/>
      <c r="D90" s="77"/>
      <c r="E90" s="22"/>
      <c r="F90" s="24"/>
      <c r="G90" s="25"/>
      <c r="H90" s="24"/>
      <c r="I90" s="27"/>
      <c r="J90" s="28"/>
      <c r="K90" s="29"/>
      <c r="L90" s="30"/>
      <c r="M90" s="24"/>
      <c r="N90" s="25"/>
      <c r="O90" s="23"/>
      <c r="P90" s="122"/>
      <c r="Q90" s="25"/>
      <c r="R90" s="23"/>
      <c r="S90" s="24"/>
      <c r="T90" s="25"/>
      <c r="U90" s="23"/>
      <c r="V90" s="24"/>
      <c r="W90" s="26"/>
      <c r="X90" s="25"/>
      <c r="Y90" s="11"/>
    </row>
    <row r="91" spans="1:25" ht="15" customHeight="1">
      <c r="A91" s="128"/>
      <c r="B91" s="80" t="s">
        <v>229</v>
      </c>
      <c r="C91" s="33">
        <v>21277</v>
      </c>
      <c r="D91" s="83" t="s">
        <v>327</v>
      </c>
      <c r="E91" s="72">
        <v>17690</v>
      </c>
      <c r="F91" s="24">
        <f>+E91-C91</f>
        <v>-3587</v>
      </c>
      <c r="G91" s="25" t="s">
        <v>328</v>
      </c>
      <c r="H91" s="24">
        <v>15472</v>
      </c>
      <c r="I91" s="27">
        <f>+H91-C91</f>
        <v>-5805</v>
      </c>
      <c r="J91" s="28"/>
      <c r="K91" s="29"/>
      <c r="L91" s="30">
        <v>16062</v>
      </c>
      <c r="M91" s="24">
        <f>+L91-H91</f>
        <v>590</v>
      </c>
      <c r="N91" s="25" t="s">
        <v>728</v>
      </c>
      <c r="O91" s="22">
        <v>16062</v>
      </c>
      <c r="P91" s="124">
        <f>+O91-H91</f>
        <v>590</v>
      </c>
      <c r="Q91" s="25"/>
      <c r="R91" s="22">
        <v>16062</v>
      </c>
      <c r="S91" s="24">
        <f t="shared" si="2"/>
        <v>590</v>
      </c>
      <c r="T91" s="25" t="s">
        <v>771</v>
      </c>
      <c r="U91" s="22">
        <v>16062</v>
      </c>
      <c r="V91" s="24">
        <f>+U91-H91</f>
        <v>590</v>
      </c>
      <c r="W91" s="26">
        <f>+U91-C91</f>
        <v>-5215</v>
      </c>
      <c r="X91" s="25"/>
      <c r="Y91" s="11"/>
    </row>
    <row r="92" spans="1:25" ht="15" customHeight="1">
      <c r="A92" s="128"/>
      <c r="B92" s="31"/>
      <c r="C92" s="22"/>
      <c r="D92" s="77"/>
      <c r="E92" s="73"/>
      <c r="F92" s="24"/>
      <c r="G92" s="25"/>
      <c r="H92" s="24"/>
      <c r="I92" s="27"/>
      <c r="J92" s="28"/>
      <c r="K92" s="29"/>
      <c r="L92" s="30"/>
      <c r="M92" s="24"/>
      <c r="N92" s="25"/>
      <c r="O92" s="23"/>
      <c r="P92" s="122"/>
      <c r="Q92" s="25"/>
      <c r="R92" s="23"/>
      <c r="S92" s="24"/>
      <c r="T92" s="25"/>
      <c r="U92" s="23"/>
      <c r="V92" s="24"/>
      <c r="W92" s="26"/>
      <c r="X92" s="25"/>
      <c r="Y92" s="11"/>
    </row>
    <row r="93" spans="1:25" ht="15" customHeight="1">
      <c r="A93" s="128"/>
      <c r="B93" s="80" t="s">
        <v>230</v>
      </c>
      <c r="C93" s="33">
        <v>9711</v>
      </c>
      <c r="D93" s="83" t="s">
        <v>329</v>
      </c>
      <c r="E93" s="33">
        <v>10009</v>
      </c>
      <c r="F93" s="24">
        <f>+E93-C93</f>
        <v>298</v>
      </c>
      <c r="G93" s="25" t="s">
        <v>330</v>
      </c>
      <c r="H93" s="24">
        <v>9441</v>
      </c>
      <c r="I93" s="27">
        <f>+H93-C93</f>
        <v>-270</v>
      </c>
      <c r="J93" s="28"/>
      <c r="K93" s="29"/>
      <c r="L93" s="30">
        <v>9732</v>
      </c>
      <c r="M93" s="24">
        <f>+L93-H93</f>
        <v>291</v>
      </c>
      <c r="N93" s="25" t="s">
        <v>729</v>
      </c>
      <c r="O93" s="22">
        <v>9732</v>
      </c>
      <c r="P93" s="124">
        <f>+O93-H93</f>
        <v>291</v>
      </c>
      <c r="Q93" s="25"/>
      <c r="R93" s="22">
        <v>9732</v>
      </c>
      <c r="S93" s="24">
        <f t="shared" si="2"/>
        <v>291</v>
      </c>
      <c r="T93" s="25"/>
      <c r="U93" s="22">
        <v>9732</v>
      </c>
      <c r="V93" s="24">
        <f>+U93-H93</f>
        <v>291</v>
      </c>
      <c r="W93" s="26">
        <f>+U93-C93</f>
        <v>21</v>
      </c>
      <c r="X93" s="25"/>
      <c r="Y93" s="11"/>
    </row>
    <row r="94" spans="1:25" ht="15" customHeight="1">
      <c r="A94" s="128"/>
      <c r="B94" s="31"/>
      <c r="C94" s="22"/>
      <c r="D94" s="77"/>
      <c r="E94" s="22"/>
      <c r="F94" s="24"/>
      <c r="G94" s="25"/>
      <c r="H94" s="24"/>
      <c r="I94" s="27"/>
      <c r="J94" s="28"/>
      <c r="K94" s="29"/>
      <c r="L94" s="30"/>
      <c r="M94" s="24"/>
      <c r="N94" s="25"/>
      <c r="O94" s="23"/>
      <c r="P94" s="122"/>
      <c r="Q94" s="25"/>
      <c r="R94" s="23"/>
      <c r="S94" s="24"/>
      <c r="T94" s="25"/>
      <c r="U94" s="23"/>
      <c r="V94" s="24"/>
      <c r="W94" s="26"/>
      <c r="X94" s="25"/>
      <c r="Y94" s="11"/>
    </row>
    <row r="95" spans="1:25" ht="15" customHeight="1">
      <c r="A95" s="128"/>
      <c r="B95" s="80" t="s">
        <v>25</v>
      </c>
      <c r="C95" s="33">
        <v>62016</v>
      </c>
      <c r="D95" s="83" t="s">
        <v>332</v>
      </c>
      <c r="E95" s="33">
        <v>62016</v>
      </c>
      <c r="F95" s="24">
        <f>+E95-C95</f>
        <v>0</v>
      </c>
      <c r="G95" s="25" t="s">
        <v>331</v>
      </c>
      <c r="H95" s="24">
        <v>62153</v>
      </c>
      <c r="I95" s="27">
        <f>+H95-C95</f>
        <v>137</v>
      </c>
      <c r="J95" s="28" t="s">
        <v>576</v>
      </c>
      <c r="K95" s="29"/>
      <c r="L95" s="30">
        <v>63816</v>
      </c>
      <c r="M95" s="24">
        <f>+L95-H95</f>
        <v>1663</v>
      </c>
      <c r="N95" s="25" t="s">
        <v>730</v>
      </c>
      <c r="O95" s="22">
        <v>63816</v>
      </c>
      <c r="P95" s="124">
        <f>+O95-H95</f>
        <v>1663</v>
      </c>
      <c r="Q95" s="25"/>
      <c r="R95" s="22">
        <v>63816</v>
      </c>
      <c r="S95" s="121">
        <f t="shared" si="2"/>
        <v>1663</v>
      </c>
      <c r="T95" s="25"/>
      <c r="U95" s="22">
        <v>63816</v>
      </c>
      <c r="V95" s="24">
        <f>+U95-H95</f>
        <v>1663</v>
      </c>
      <c r="W95" s="26">
        <f>+U95-C95</f>
        <v>1800</v>
      </c>
      <c r="X95" s="25"/>
      <c r="Y95" s="11"/>
    </row>
    <row r="96" spans="1:25" ht="15" customHeight="1" thickBot="1">
      <c r="A96" s="128"/>
      <c r="B96" s="31"/>
      <c r="C96" s="22"/>
      <c r="D96" s="84"/>
      <c r="E96" s="22"/>
      <c r="F96" s="24"/>
      <c r="G96" s="25"/>
      <c r="H96" s="24"/>
      <c r="I96" s="27"/>
      <c r="J96" s="28"/>
      <c r="K96" s="29"/>
      <c r="L96" s="30"/>
      <c r="M96" s="24"/>
      <c r="N96" s="25"/>
      <c r="O96" s="116"/>
      <c r="P96" s="146"/>
      <c r="Q96" s="25"/>
      <c r="R96" s="116"/>
      <c r="S96" s="122"/>
      <c r="T96" s="25"/>
      <c r="U96" s="116"/>
      <c r="V96" s="24"/>
      <c r="W96" s="26"/>
      <c r="X96" s="25"/>
      <c r="Y96" s="11"/>
    </row>
    <row r="97" spans="1:25" ht="15" customHeight="1">
      <c r="A97" s="129"/>
      <c r="B97" s="96" t="s">
        <v>29</v>
      </c>
      <c r="C97" s="35">
        <f>SUM(C85:C96)</f>
        <v>95556</v>
      </c>
      <c r="D97" s="37"/>
      <c r="E97" s="35">
        <f>SUM(E85:E96)</f>
        <v>95817</v>
      </c>
      <c r="F97" s="35">
        <f>SUM(F85:F96)</f>
        <v>261</v>
      </c>
      <c r="G97" s="37"/>
      <c r="H97" s="35">
        <f>SUM(H85:H96)</f>
        <v>93051</v>
      </c>
      <c r="I97" s="68">
        <f>SUM(I85:I96)</f>
        <v>-2505</v>
      </c>
      <c r="J97" s="9"/>
      <c r="K97" s="6"/>
      <c r="L97" s="39">
        <f>SUM(L85:L96)</f>
        <v>95493</v>
      </c>
      <c r="M97" s="35">
        <f>SUM(M85:M96)</f>
        <v>2442</v>
      </c>
      <c r="N97" s="37"/>
      <c r="O97" s="35">
        <f>SUM(O85:O96)</f>
        <v>95493</v>
      </c>
      <c r="P97" s="35">
        <f>SUM(P85:P96)</f>
        <v>2442</v>
      </c>
      <c r="Q97" s="37"/>
      <c r="R97" s="35">
        <f>SUM(R85:R96)</f>
        <v>95493</v>
      </c>
      <c r="S97" s="35">
        <f>SUM(S85:S96)</f>
        <v>2442</v>
      </c>
      <c r="T97" s="37"/>
      <c r="U97" s="35">
        <f>SUM(U85:U96)</f>
        <v>95493</v>
      </c>
      <c r="V97" s="35">
        <f>SUM(V85:V96)</f>
        <v>2442</v>
      </c>
      <c r="W97" s="35">
        <f>SUM(W85:W96)</f>
        <v>-63</v>
      </c>
      <c r="X97" s="37"/>
      <c r="Y97" s="11"/>
    </row>
    <row r="98" spans="1:25" ht="15" customHeight="1" thickBot="1">
      <c r="A98" s="129"/>
      <c r="B98" s="97"/>
      <c r="C98" s="36"/>
      <c r="D98" s="38"/>
      <c r="E98" s="36"/>
      <c r="F98" s="36"/>
      <c r="G98" s="38"/>
      <c r="H98" s="36"/>
      <c r="I98" s="69"/>
      <c r="J98" s="10"/>
      <c r="K98" s="7"/>
      <c r="L98" s="40"/>
      <c r="M98" s="36"/>
      <c r="N98" s="38"/>
      <c r="O98" s="36"/>
      <c r="P98" s="36"/>
      <c r="Q98" s="38"/>
      <c r="R98" s="36"/>
      <c r="S98" s="36"/>
      <c r="T98" s="38"/>
      <c r="U98" s="36"/>
      <c r="V98" s="36"/>
      <c r="W98" s="36"/>
      <c r="X98" s="38"/>
      <c r="Y98" s="11"/>
    </row>
    <row r="99" spans="1:25" ht="15" customHeight="1">
      <c r="A99" s="128"/>
      <c r="B99" s="80" t="s">
        <v>183</v>
      </c>
      <c r="C99" s="33">
        <v>2775</v>
      </c>
      <c r="D99" s="85" t="s">
        <v>333</v>
      </c>
      <c r="E99" s="72">
        <v>2775</v>
      </c>
      <c r="F99" s="24">
        <f>+E99-C99</f>
        <v>0</v>
      </c>
      <c r="G99" s="25" t="s">
        <v>338</v>
      </c>
      <c r="H99" s="24">
        <v>2774</v>
      </c>
      <c r="I99" s="27">
        <f>+H99-C99</f>
        <v>-1</v>
      </c>
      <c r="J99" s="28" t="s">
        <v>577</v>
      </c>
      <c r="K99" s="29"/>
      <c r="L99" s="30">
        <v>2354</v>
      </c>
      <c r="M99" s="24">
        <f>+L99-H99</f>
        <v>-420</v>
      </c>
      <c r="N99" s="25" t="s">
        <v>731</v>
      </c>
      <c r="O99" s="60">
        <v>2354</v>
      </c>
      <c r="P99" s="131">
        <f>+O99-H99</f>
        <v>-420</v>
      </c>
      <c r="Q99" s="25"/>
      <c r="R99" s="60">
        <v>2354</v>
      </c>
      <c r="S99" s="131">
        <f aca="true" t="shared" si="3" ref="S99:S105">+R99-H99</f>
        <v>-420</v>
      </c>
      <c r="T99" s="25"/>
      <c r="U99" s="60">
        <v>2354</v>
      </c>
      <c r="V99" s="24">
        <f>+U99-H99</f>
        <v>-420</v>
      </c>
      <c r="W99" s="26">
        <f>+U99-C99</f>
        <v>-421</v>
      </c>
      <c r="X99" s="25"/>
      <c r="Y99" s="11"/>
    </row>
    <row r="100" spans="1:25" ht="15" customHeight="1">
      <c r="A100" s="128"/>
      <c r="B100" s="31"/>
      <c r="C100" s="22"/>
      <c r="D100" s="77"/>
      <c r="E100" s="73"/>
      <c r="F100" s="24"/>
      <c r="G100" s="25"/>
      <c r="H100" s="24"/>
      <c r="I100" s="27"/>
      <c r="J100" s="28"/>
      <c r="K100" s="29"/>
      <c r="L100" s="30"/>
      <c r="M100" s="24"/>
      <c r="N100" s="25"/>
      <c r="O100" s="23"/>
      <c r="P100" s="122"/>
      <c r="Q100" s="25"/>
      <c r="R100" s="23"/>
      <c r="S100" s="121"/>
      <c r="T100" s="25"/>
      <c r="U100" s="23"/>
      <c r="V100" s="24"/>
      <c r="W100" s="26"/>
      <c r="X100" s="25"/>
      <c r="Y100" s="11"/>
    </row>
    <row r="101" spans="1:25" ht="15" customHeight="1">
      <c r="A101" s="128"/>
      <c r="B101" s="80" t="s">
        <v>160</v>
      </c>
      <c r="C101" s="33">
        <v>25489</v>
      </c>
      <c r="D101" s="152" t="s">
        <v>335</v>
      </c>
      <c r="E101" s="33">
        <v>18175</v>
      </c>
      <c r="F101" s="24">
        <f>+E101-C101</f>
        <v>-7314</v>
      </c>
      <c r="G101" s="25" t="s">
        <v>336</v>
      </c>
      <c r="H101" s="24">
        <v>18363</v>
      </c>
      <c r="I101" s="27">
        <f>+H101-C101</f>
        <v>-7126</v>
      </c>
      <c r="J101" s="28"/>
      <c r="K101" s="29"/>
      <c r="L101" s="30">
        <v>19918</v>
      </c>
      <c r="M101" s="24">
        <f>+L101-H101</f>
        <v>1555</v>
      </c>
      <c r="N101" s="25" t="s">
        <v>732</v>
      </c>
      <c r="O101" s="22">
        <v>19918</v>
      </c>
      <c r="P101" s="124">
        <f>+O101-H101</f>
        <v>1555</v>
      </c>
      <c r="Q101" s="25"/>
      <c r="R101" s="22">
        <v>19918</v>
      </c>
      <c r="S101" s="24">
        <f t="shared" si="3"/>
        <v>1555</v>
      </c>
      <c r="T101" s="25"/>
      <c r="U101" s="22">
        <v>19918</v>
      </c>
      <c r="V101" s="24">
        <f>+U101-H101</f>
        <v>1555</v>
      </c>
      <c r="W101" s="26">
        <f>+U101-C101</f>
        <v>-5571</v>
      </c>
      <c r="X101" s="25"/>
      <c r="Y101" s="11"/>
    </row>
    <row r="102" spans="1:25" ht="15" customHeight="1">
      <c r="A102" s="128"/>
      <c r="B102" s="31"/>
      <c r="C102" s="22"/>
      <c r="D102" s="100"/>
      <c r="E102" s="22"/>
      <c r="F102" s="24"/>
      <c r="G102" s="25"/>
      <c r="H102" s="24"/>
      <c r="I102" s="27"/>
      <c r="J102" s="28"/>
      <c r="K102" s="29"/>
      <c r="L102" s="30"/>
      <c r="M102" s="24"/>
      <c r="N102" s="25"/>
      <c r="O102" s="23"/>
      <c r="P102" s="122"/>
      <c r="Q102" s="25"/>
      <c r="R102" s="23"/>
      <c r="S102" s="24"/>
      <c r="T102" s="25"/>
      <c r="U102" s="23"/>
      <c r="V102" s="24"/>
      <c r="W102" s="26"/>
      <c r="X102" s="25"/>
      <c r="Y102" s="11"/>
    </row>
    <row r="103" spans="1:25" ht="15" customHeight="1">
      <c r="A103" s="128"/>
      <c r="B103" s="80" t="s">
        <v>30</v>
      </c>
      <c r="C103" s="33">
        <v>12729</v>
      </c>
      <c r="D103" s="83" t="s">
        <v>337</v>
      </c>
      <c r="E103" s="33">
        <v>12585</v>
      </c>
      <c r="F103" s="24">
        <f>+E103-C103</f>
        <v>-144</v>
      </c>
      <c r="G103" s="25" t="s">
        <v>338</v>
      </c>
      <c r="H103" s="24">
        <v>12679</v>
      </c>
      <c r="I103" s="27">
        <f>+H103-C103</f>
        <v>-50</v>
      </c>
      <c r="J103" s="28"/>
      <c r="K103" s="29"/>
      <c r="L103" s="30">
        <v>12597</v>
      </c>
      <c r="M103" s="24">
        <f>+L103-H103</f>
        <v>-82</v>
      </c>
      <c r="N103" s="25" t="s">
        <v>641</v>
      </c>
      <c r="O103" s="22">
        <v>12597</v>
      </c>
      <c r="P103" s="124">
        <f>+O103-H103</f>
        <v>-82</v>
      </c>
      <c r="Q103" s="25"/>
      <c r="R103" s="22">
        <v>12597</v>
      </c>
      <c r="S103" s="24">
        <f t="shared" si="3"/>
        <v>-82</v>
      </c>
      <c r="T103" s="25"/>
      <c r="U103" s="22">
        <v>12597</v>
      </c>
      <c r="V103" s="24">
        <f>+U103-H103</f>
        <v>-82</v>
      </c>
      <c r="W103" s="26">
        <f>+U103-C103</f>
        <v>-132</v>
      </c>
      <c r="X103" s="25"/>
      <c r="Y103" s="11"/>
    </row>
    <row r="104" spans="1:25" ht="15" customHeight="1">
      <c r="A104" s="128"/>
      <c r="B104" s="31"/>
      <c r="C104" s="22"/>
      <c r="D104" s="77"/>
      <c r="E104" s="22"/>
      <c r="F104" s="24"/>
      <c r="G104" s="25"/>
      <c r="H104" s="24"/>
      <c r="I104" s="27"/>
      <c r="J104" s="28"/>
      <c r="K104" s="29"/>
      <c r="L104" s="30"/>
      <c r="M104" s="24"/>
      <c r="N104" s="25"/>
      <c r="O104" s="23"/>
      <c r="P104" s="122"/>
      <c r="Q104" s="25"/>
      <c r="R104" s="23"/>
      <c r="S104" s="24"/>
      <c r="T104" s="25"/>
      <c r="U104" s="23"/>
      <c r="V104" s="24"/>
      <c r="W104" s="26"/>
      <c r="X104" s="25"/>
      <c r="Y104" s="11"/>
    </row>
    <row r="105" spans="1:25" ht="15" customHeight="1">
      <c r="A105" s="128"/>
      <c r="B105" s="80" t="s">
        <v>208</v>
      </c>
      <c r="C105" s="33">
        <v>9925</v>
      </c>
      <c r="D105" s="83" t="s">
        <v>339</v>
      </c>
      <c r="E105" s="33">
        <v>9925</v>
      </c>
      <c r="F105" s="24">
        <f>+E105-C105</f>
        <v>0</v>
      </c>
      <c r="G105" s="25" t="s">
        <v>334</v>
      </c>
      <c r="H105" s="24">
        <v>9925</v>
      </c>
      <c r="I105" s="27">
        <f>+H105-C105</f>
        <v>0</v>
      </c>
      <c r="J105" s="28"/>
      <c r="K105" s="29"/>
      <c r="L105" s="30">
        <v>9925</v>
      </c>
      <c r="M105" s="24">
        <f>+L105-H105</f>
        <v>0</v>
      </c>
      <c r="N105" s="25"/>
      <c r="O105" s="22">
        <v>9925</v>
      </c>
      <c r="P105" s="124">
        <f>+O105-H105</f>
        <v>0</v>
      </c>
      <c r="Q105" s="25"/>
      <c r="R105" s="22">
        <v>9925</v>
      </c>
      <c r="S105" s="121">
        <f t="shared" si="3"/>
        <v>0</v>
      </c>
      <c r="T105" s="25"/>
      <c r="U105" s="22">
        <v>9925</v>
      </c>
      <c r="V105" s="24">
        <f>+U105-H105</f>
        <v>0</v>
      </c>
      <c r="W105" s="26">
        <f>+U105-C105</f>
        <v>0</v>
      </c>
      <c r="X105" s="25"/>
      <c r="Y105" s="11"/>
    </row>
    <row r="106" spans="1:25" ht="15" customHeight="1" thickBot="1">
      <c r="A106" s="128"/>
      <c r="B106" s="31"/>
      <c r="C106" s="22"/>
      <c r="D106" s="84"/>
      <c r="E106" s="22"/>
      <c r="F106" s="24"/>
      <c r="G106" s="25"/>
      <c r="H106" s="24"/>
      <c r="I106" s="27"/>
      <c r="J106" s="28"/>
      <c r="K106" s="29"/>
      <c r="L106" s="30"/>
      <c r="M106" s="24"/>
      <c r="N106" s="25"/>
      <c r="O106" s="116"/>
      <c r="P106" s="146"/>
      <c r="Q106" s="25"/>
      <c r="R106" s="116"/>
      <c r="S106" s="122"/>
      <c r="T106" s="25"/>
      <c r="U106" s="116"/>
      <c r="V106" s="24"/>
      <c r="W106" s="26"/>
      <c r="X106" s="25"/>
      <c r="Y106" s="11"/>
    </row>
    <row r="107" spans="1:25" ht="15" customHeight="1">
      <c r="A107" s="129"/>
      <c r="B107" s="96" t="s">
        <v>31</v>
      </c>
      <c r="C107" s="35">
        <f>SUM(C99:C106)</f>
        <v>50918</v>
      </c>
      <c r="D107" s="37"/>
      <c r="E107" s="35">
        <f>SUM(E99:E106)</f>
        <v>43460</v>
      </c>
      <c r="F107" s="35">
        <f>SUM(F99:F106)</f>
        <v>-7458</v>
      </c>
      <c r="G107" s="37"/>
      <c r="H107" s="35">
        <f>SUM(H99:H106)</f>
        <v>43741</v>
      </c>
      <c r="I107" s="68">
        <f>SUM(I99:I106)</f>
        <v>-7177</v>
      </c>
      <c r="J107" s="9"/>
      <c r="K107" s="6"/>
      <c r="L107" s="39">
        <f>SUM(L99:L106)</f>
        <v>44794</v>
      </c>
      <c r="M107" s="35">
        <f>SUM(M99:M106)</f>
        <v>1053</v>
      </c>
      <c r="N107" s="37"/>
      <c r="O107" s="35">
        <f>SUM(O99:O106)</f>
        <v>44794</v>
      </c>
      <c r="P107" s="35">
        <f>SUM(P99:P106)</f>
        <v>1053</v>
      </c>
      <c r="Q107" s="37"/>
      <c r="R107" s="35">
        <f>SUM(R99:R106)</f>
        <v>44794</v>
      </c>
      <c r="S107" s="35">
        <f>SUM(S99:S106)</f>
        <v>1053</v>
      </c>
      <c r="T107" s="37"/>
      <c r="U107" s="35">
        <f>SUM(U99:U106)</f>
        <v>44794</v>
      </c>
      <c r="V107" s="35">
        <f>SUM(V99:V106)</f>
        <v>1053</v>
      </c>
      <c r="W107" s="35">
        <f>SUM(W99:W106)</f>
        <v>-6124</v>
      </c>
      <c r="X107" s="37"/>
      <c r="Y107" s="11"/>
    </row>
    <row r="108" spans="1:25" ht="15" customHeight="1" thickBot="1">
      <c r="A108" s="129"/>
      <c r="B108" s="97"/>
      <c r="C108" s="36"/>
      <c r="D108" s="38"/>
      <c r="E108" s="36"/>
      <c r="F108" s="36"/>
      <c r="G108" s="38"/>
      <c r="H108" s="36"/>
      <c r="I108" s="69"/>
      <c r="J108" s="10"/>
      <c r="K108" s="7"/>
      <c r="L108" s="40"/>
      <c r="M108" s="36"/>
      <c r="N108" s="38"/>
      <c r="O108" s="36"/>
      <c r="P108" s="36"/>
      <c r="Q108" s="38"/>
      <c r="R108" s="36"/>
      <c r="S108" s="36"/>
      <c r="T108" s="38"/>
      <c r="U108" s="36"/>
      <c r="V108" s="36"/>
      <c r="W108" s="36"/>
      <c r="X108" s="38"/>
      <c r="Y108" s="11"/>
    </row>
    <row r="109" spans="1:25" ht="15" customHeight="1">
      <c r="A109" s="128"/>
      <c r="B109" s="92" t="s">
        <v>167</v>
      </c>
      <c r="C109" s="65">
        <f>C71+C83+C97+C107</f>
        <v>609593</v>
      </c>
      <c r="D109" s="37"/>
      <c r="E109" s="65">
        <f>E71+E83+E97+E107</f>
        <v>962332</v>
      </c>
      <c r="F109" s="65">
        <f>F71+F83+F97+F107</f>
        <v>352739</v>
      </c>
      <c r="G109" s="37"/>
      <c r="H109" s="65">
        <f>H71+H83+H97+H107</f>
        <v>984939</v>
      </c>
      <c r="I109" s="94">
        <f>I71+I83+I97+I107</f>
        <v>375346</v>
      </c>
      <c r="J109" s="9"/>
      <c r="K109" s="6"/>
      <c r="L109" s="66">
        <f>L71+L83+L97+L107</f>
        <v>782791</v>
      </c>
      <c r="M109" s="65">
        <f>M71+M83+M97+M107</f>
        <v>-202148</v>
      </c>
      <c r="N109" s="37"/>
      <c r="O109" s="35">
        <f>O71+O83+O97+O107</f>
        <v>782791</v>
      </c>
      <c r="P109" s="35">
        <f>P71+P83+P97+P107</f>
        <v>-202148</v>
      </c>
      <c r="Q109" s="37"/>
      <c r="R109" s="35">
        <f>R71+R83+R97+R107</f>
        <v>782791</v>
      </c>
      <c r="S109" s="35">
        <f>S71+S83+S97+S107</f>
        <v>-202148</v>
      </c>
      <c r="T109" s="37"/>
      <c r="U109" s="35">
        <f>U71+U83+U97+U107</f>
        <v>785397</v>
      </c>
      <c r="V109" s="65">
        <f>V71+V83+V97+V107</f>
        <v>-199542</v>
      </c>
      <c r="W109" s="65">
        <f>W71+W83+W97+W107</f>
        <v>175804</v>
      </c>
      <c r="X109" s="37"/>
      <c r="Y109" s="11"/>
    </row>
    <row r="110" spans="1:25" ht="15" customHeight="1" thickBot="1">
      <c r="A110" s="130"/>
      <c r="B110" s="67"/>
      <c r="C110" s="36"/>
      <c r="D110" s="38"/>
      <c r="E110" s="36"/>
      <c r="F110" s="36"/>
      <c r="G110" s="38"/>
      <c r="H110" s="36"/>
      <c r="I110" s="69"/>
      <c r="J110" s="10"/>
      <c r="K110" s="7"/>
      <c r="L110" s="40"/>
      <c r="M110" s="36"/>
      <c r="N110" s="38"/>
      <c r="O110" s="36"/>
      <c r="P110" s="36"/>
      <c r="Q110" s="38"/>
      <c r="R110" s="36"/>
      <c r="S110" s="36"/>
      <c r="T110" s="38"/>
      <c r="U110" s="36"/>
      <c r="V110" s="36"/>
      <c r="W110" s="36"/>
      <c r="X110" s="38"/>
      <c r="Y110" s="11"/>
    </row>
    <row r="111" spans="1:25" ht="15" customHeight="1">
      <c r="A111" s="78" t="s">
        <v>44</v>
      </c>
      <c r="B111" s="80" t="s">
        <v>184</v>
      </c>
      <c r="C111" s="33">
        <v>79185</v>
      </c>
      <c r="D111" s="85" t="s">
        <v>340</v>
      </c>
      <c r="E111" s="72">
        <v>72203</v>
      </c>
      <c r="F111" s="24">
        <f>+E111-C111</f>
        <v>-6982</v>
      </c>
      <c r="G111" s="25" t="s">
        <v>341</v>
      </c>
      <c r="H111" s="24">
        <v>72304</v>
      </c>
      <c r="I111" s="27">
        <f>+H111-C111</f>
        <v>-6881</v>
      </c>
      <c r="J111" s="28"/>
      <c r="K111" s="29"/>
      <c r="L111" s="30">
        <v>67571</v>
      </c>
      <c r="M111" s="24">
        <f>+L111-H111</f>
        <v>-4733</v>
      </c>
      <c r="N111" s="25" t="s">
        <v>647</v>
      </c>
      <c r="O111" s="60">
        <v>67571</v>
      </c>
      <c r="P111" s="131">
        <f>+O111-H111</f>
        <v>-4733</v>
      </c>
      <c r="Q111" s="25"/>
      <c r="R111" s="60">
        <v>67571</v>
      </c>
      <c r="S111" s="131">
        <f aca="true" t="shared" si="4" ref="S111:S127">+R111-H111</f>
        <v>-4733</v>
      </c>
      <c r="T111" s="25"/>
      <c r="U111" s="60">
        <v>67571</v>
      </c>
      <c r="V111" s="24">
        <f>+U111-H111</f>
        <v>-4733</v>
      </c>
      <c r="W111" s="26">
        <f>+U111-C111</f>
        <v>-11614</v>
      </c>
      <c r="X111" s="25"/>
      <c r="Y111" s="11"/>
    </row>
    <row r="112" spans="1:25" ht="26.25" customHeight="1">
      <c r="A112" s="79"/>
      <c r="B112" s="31"/>
      <c r="C112" s="22"/>
      <c r="D112" s="77"/>
      <c r="E112" s="73"/>
      <c r="F112" s="24"/>
      <c r="G112" s="25"/>
      <c r="H112" s="24"/>
      <c r="I112" s="27"/>
      <c r="J112" s="28"/>
      <c r="K112" s="29"/>
      <c r="L112" s="30"/>
      <c r="M112" s="24"/>
      <c r="N112" s="25"/>
      <c r="O112" s="23"/>
      <c r="P112" s="122"/>
      <c r="Q112" s="25"/>
      <c r="R112" s="23"/>
      <c r="S112" s="121"/>
      <c r="T112" s="25"/>
      <c r="U112" s="23"/>
      <c r="V112" s="24"/>
      <c r="W112" s="26"/>
      <c r="X112" s="25"/>
      <c r="Y112" s="11"/>
    </row>
    <row r="113" spans="1:25" ht="15" customHeight="1">
      <c r="A113" s="79"/>
      <c r="B113" s="31" t="s">
        <v>185</v>
      </c>
      <c r="C113" s="33">
        <v>3804</v>
      </c>
      <c r="D113" s="83" t="s">
        <v>755</v>
      </c>
      <c r="E113" s="72">
        <v>4479</v>
      </c>
      <c r="F113" s="24">
        <f>+E113-C113</f>
        <v>675</v>
      </c>
      <c r="G113" s="25" t="s">
        <v>342</v>
      </c>
      <c r="H113" s="24">
        <v>5122</v>
      </c>
      <c r="I113" s="27">
        <f>+H113-C113</f>
        <v>1318</v>
      </c>
      <c r="J113" s="28"/>
      <c r="K113" s="29"/>
      <c r="L113" s="30">
        <v>14498</v>
      </c>
      <c r="M113" s="24">
        <f>+L113-H113</f>
        <v>9376</v>
      </c>
      <c r="N113" s="25" t="s">
        <v>733</v>
      </c>
      <c r="O113" s="22">
        <v>14498</v>
      </c>
      <c r="P113" s="124">
        <f>+O113-H113</f>
        <v>9376</v>
      </c>
      <c r="Q113" s="25"/>
      <c r="R113" s="22">
        <v>14498</v>
      </c>
      <c r="S113" s="24">
        <f t="shared" si="4"/>
        <v>9376</v>
      </c>
      <c r="T113" s="25"/>
      <c r="U113" s="22">
        <v>14498</v>
      </c>
      <c r="V113" s="24">
        <f>+U113-H113</f>
        <v>9376</v>
      </c>
      <c r="W113" s="26">
        <f>+U113-C113</f>
        <v>10694</v>
      </c>
      <c r="X113" s="25"/>
      <c r="Y113" s="11"/>
    </row>
    <row r="114" spans="1:25" ht="15" customHeight="1">
      <c r="A114" s="79"/>
      <c r="B114" s="32"/>
      <c r="C114" s="22"/>
      <c r="D114" s="77"/>
      <c r="E114" s="73"/>
      <c r="F114" s="24"/>
      <c r="G114" s="25"/>
      <c r="H114" s="24"/>
      <c r="I114" s="27"/>
      <c r="J114" s="28"/>
      <c r="K114" s="29"/>
      <c r="L114" s="30"/>
      <c r="M114" s="24"/>
      <c r="N114" s="25"/>
      <c r="O114" s="23"/>
      <c r="P114" s="122"/>
      <c r="Q114" s="25"/>
      <c r="R114" s="23"/>
      <c r="S114" s="24"/>
      <c r="T114" s="25"/>
      <c r="U114" s="23"/>
      <c r="V114" s="24"/>
      <c r="W114" s="26"/>
      <c r="X114" s="25"/>
      <c r="Y114" s="11"/>
    </row>
    <row r="115" spans="1:25" ht="15" customHeight="1">
      <c r="A115" s="79"/>
      <c r="B115" s="80" t="s">
        <v>186</v>
      </c>
      <c r="C115" s="33">
        <v>4912</v>
      </c>
      <c r="D115" s="83" t="s">
        <v>343</v>
      </c>
      <c r="E115" s="72">
        <v>4344</v>
      </c>
      <c r="F115" s="24">
        <f>+E115-C115</f>
        <v>-568</v>
      </c>
      <c r="G115" s="25" t="s">
        <v>344</v>
      </c>
      <c r="H115" s="24">
        <v>4603</v>
      </c>
      <c r="I115" s="27">
        <f>+H115-C115</f>
        <v>-309</v>
      </c>
      <c r="J115" s="28"/>
      <c r="K115" s="29"/>
      <c r="L115" s="30">
        <v>4603</v>
      </c>
      <c r="M115" s="24">
        <f>+L115-H115</f>
        <v>0</v>
      </c>
      <c r="N115" s="25" t="s">
        <v>756</v>
      </c>
      <c r="O115" s="22">
        <v>4603</v>
      </c>
      <c r="P115" s="124">
        <f>+O115-H115</f>
        <v>0</v>
      </c>
      <c r="Q115" s="25"/>
      <c r="R115" s="22">
        <v>4603</v>
      </c>
      <c r="S115" s="24">
        <f t="shared" si="4"/>
        <v>0</v>
      </c>
      <c r="T115" s="25"/>
      <c r="U115" s="22">
        <v>4603</v>
      </c>
      <c r="V115" s="24">
        <f>+U115-H115</f>
        <v>0</v>
      </c>
      <c r="W115" s="26">
        <f>+U115-C115</f>
        <v>-309</v>
      </c>
      <c r="X115" s="25"/>
      <c r="Y115" s="11"/>
    </row>
    <row r="116" spans="1:25" ht="15" customHeight="1">
      <c r="A116" s="79"/>
      <c r="B116" s="31"/>
      <c r="C116" s="22"/>
      <c r="D116" s="77"/>
      <c r="E116" s="73"/>
      <c r="F116" s="24"/>
      <c r="G116" s="25"/>
      <c r="H116" s="24"/>
      <c r="I116" s="27"/>
      <c r="J116" s="28"/>
      <c r="K116" s="29"/>
      <c r="L116" s="30"/>
      <c r="M116" s="24"/>
      <c r="N116" s="25"/>
      <c r="O116" s="23"/>
      <c r="P116" s="122"/>
      <c r="Q116" s="25"/>
      <c r="R116" s="23"/>
      <c r="S116" s="24"/>
      <c r="T116" s="25"/>
      <c r="U116" s="23"/>
      <c r="V116" s="24"/>
      <c r="W116" s="26"/>
      <c r="X116" s="25"/>
      <c r="Y116" s="11"/>
    </row>
    <row r="117" spans="1:25" ht="15" customHeight="1">
      <c r="A117" s="79"/>
      <c r="B117" s="31" t="s">
        <v>187</v>
      </c>
      <c r="C117" s="33">
        <v>38009</v>
      </c>
      <c r="D117" s="83" t="s">
        <v>345</v>
      </c>
      <c r="E117" s="33">
        <v>47073</v>
      </c>
      <c r="F117" s="24">
        <f>+E117-C117</f>
        <v>9064</v>
      </c>
      <c r="G117" s="25" t="s">
        <v>346</v>
      </c>
      <c r="H117" s="24">
        <v>47921</v>
      </c>
      <c r="I117" s="27">
        <f>+H117-C117</f>
        <v>9912</v>
      </c>
      <c r="J117" s="28"/>
      <c r="K117" s="29"/>
      <c r="L117" s="30">
        <v>49157</v>
      </c>
      <c r="M117" s="24">
        <f>+L117-H117</f>
        <v>1236</v>
      </c>
      <c r="N117" s="25" t="s">
        <v>734</v>
      </c>
      <c r="O117" s="22">
        <v>49157</v>
      </c>
      <c r="P117" s="124">
        <f>+O117-H117</f>
        <v>1236</v>
      </c>
      <c r="Q117" s="25"/>
      <c r="R117" s="22">
        <v>49157</v>
      </c>
      <c r="S117" s="24">
        <f t="shared" si="4"/>
        <v>1236</v>
      </c>
      <c r="T117" s="25"/>
      <c r="U117" s="22">
        <v>49157</v>
      </c>
      <c r="V117" s="24">
        <f>+U117-H117</f>
        <v>1236</v>
      </c>
      <c r="W117" s="26">
        <f>+U117-C117</f>
        <v>11148</v>
      </c>
      <c r="X117" s="25"/>
      <c r="Y117" s="11"/>
    </row>
    <row r="118" spans="1:25" ht="26.25" customHeight="1">
      <c r="A118" s="79"/>
      <c r="B118" s="32"/>
      <c r="C118" s="22"/>
      <c r="D118" s="77"/>
      <c r="E118" s="22"/>
      <c r="F118" s="24"/>
      <c r="G118" s="25"/>
      <c r="H118" s="24"/>
      <c r="I118" s="27"/>
      <c r="J118" s="28"/>
      <c r="K118" s="29"/>
      <c r="L118" s="30"/>
      <c r="M118" s="24"/>
      <c r="N118" s="25"/>
      <c r="O118" s="23"/>
      <c r="P118" s="122"/>
      <c r="Q118" s="25"/>
      <c r="R118" s="23"/>
      <c r="S118" s="24"/>
      <c r="T118" s="25"/>
      <c r="U118" s="23"/>
      <c r="V118" s="24"/>
      <c r="W118" s="26"/>
      <c r="X118" s="25"/>
      <c r="Y118" s="11"/>
    </row>
    <row r="119" spans="1:25" ht="15" customHeight="1">
      <c r="A119" s="79"/>
      <c r="B119" s="80" t="s">
        <v>188</v>
      </c>
      <c r="C119" s="33">
        <v>756721</v>
      </c>
      <c r="D119" s="83" t="s">
        <v>347</v>
      </c>
      <c r="E119" s="33">
        <v>768321</v>
      </c>
      <c r="F119" s="24">
        <f>+E119-C119</f>
        <v>11600</v>
      </c>
      <c r="G119" s="25" t="s">
        <v>348</v>
      </c>
      <c r="H119" s="24">
        <v>823987</v>
      </c>
      <c r="I119" s="27">
        <f>+H119-C119</f>
        <v>67266</v>
      </c>
      <c r="J119" s="28"/>
      <c r="K119" s="29"/>
      <c r="L119" s="30">
        <v>793205</v>
      </c>
      <c r="M119" s="24">
        <f>+L119-H119</f>
        <v>-30782</v>
      </c>
      <c r="N119" s="25" t="s">
        <v>649</v>
      </c>
      <c r="O119" s="22">
        <v>793205</v>
      </c>
      <c r="P119" s="124">
        <f>+O119-H119</f>
        <v>-30782</v>
      </c>
      <c r="Q119" s="25"/>
      <c r="R119" s="22">
        <v>793205</v>
      </c>
      <c r="S119" s="24">
        <f t="shared" si="4"/>
        <v>-30782</v>
      </c>
      <c r="T119" s="25"/>
      <c r="U119" s="22">
        <v>793205</v>
      </c>
      <c r="V119" s="24">
        <f>+U119-H119</f>
        <v>-30782</v>
      </c>
      <c r="W119" s="26">
        <f>+U119-C119</f>
        <v>36484</v>
      </c>
      <c r="X119" s="25"/>
      <c r="Y119" s="11"/>
    </row>
    <row r="120" spans="1:25" ht="26.25" customHeight="1">
      <c r="A120" s="79"/>
      <c r="B120" s="31"/>
      <c r="C120" s="22"/>
      <c r="D120" s="77"/>
      <c r="E120" s="22"/>
      <c r="F120" s="24"/>
      <c r="G120" s="25"/>
      <c r="H120" s="24"/>
      <c r="I120" s="27"/>
      <c r="J120" s="28"/>
      <c r="K120" s="29"/>
      <c r="L120" s="30"/>
      <c r="M120" s="24"/>
      <c r="N120" s="25"/>
      <c r="O120" s="23"/>
      <c r="P120" s="122"/>
      <c r="Q120" s="25"/>
      <c r="R120" s="23"/>
      <c r="S120" s="24"/>
      <c r="T120" s="25"/>
      <c r="U120" s="23"/>
      <c r="V120" s="24"/>
      <c r="W120" s="26"/>
      <c r="X120" s="25"/>
      <c r="Y120" s="11"/>
    </row>
    <row r="121" spans="1:25" ht="15" customHeight="1">
      <c r="A121" s="79"/>
      <c r="B121" s="80" t="s">
        <v>189</v>
      </c>
      <c r="C121" s="33">
        <v>6055</v>
      </c>
      <c r="D121" s="83" t="s">
        <v>349</v>
      </c>
      <c r="E121" s="33">
        <v>7204</v>
      </c>
      <c r="F121" s="24">
        <f>+E121-C121</f>
        <v>1149</v>
      </c>
      <c r="G121" s="25" t="s">
        <v>350</v>
      </c>
      <c r="H121" s="24">
        <v>6188</v>
      </c>
      <c r="I121" s="27">
        <f>+H121-C121</f>
        <v>133</v>
      </c>
      <c r="J121" s="28"/>
      <c r="K121" s="29"/>
      <c r="L121" s="30">
        <v>6148</v>
      </c>
      <c r="M121" s="24">
        <f>+L121-H121</f>
        <v>-40</v>
      </c>
      <c r="N121" s="25" t="s">
        <v>640</v>
      </c>
      <c r="O121" s="22">
        <v>6148</v>
      </c>
      <c r="P121" s="124">
        <f>+O121-H121</f>
        <v>-40</v>
      </c>
      <c r="Q121" s="25"/>
      <c r="R121" s="22">
        <v>6148</v>
      </c>
      <c r="S121" s="24">
        <f t="shared" si="4"/>
        <v>-40</v>
      </c>
      <c r="T121" s="25"/>
      <c r="U121" s="22">
        <v>6193</v>
      </c>
      <c r="V121" s="24">
        <f>+U121-H121</f>
        <v>5</v>
      </c>
      <c r="W121" s="26">
        <f>+U121-C121</f>
        <v>138</v>
      </c>
      <c r="X121" s="25" t="s">
        <v>775</v>
      </c>
      <c r="Y121" s="11"/>
    </row>
    <row r="122" spans="1:25" ht="15" customHeight="1">
      <c r="A122" s="79"/>
      <c r="B122" s="31"/>
      <c r="C122" s="22"/>
      <c r="D122" s="77"/>
      <c r="E122" s="22"/>
      <c r="F122" s="24"/>
      <c r="G122" s="25"/>
      <c r="H122" s="24"/>
      <c r="I122" s="27"/>
      <c r="J122" s="28"/>
      <c r="K122" s="29"/>
      <c r="L122" s="30"/>
      <c r="M122" s="24"/>
      <c r="N122" s="25"/>
      <c r="O122" s="23"/>
      <c r="P122" s="122"/>
      <c r="Q122" s="25"/>
      <c r="R122" s="23"/>
      <c r="S122" s="24"/>
      <c r="T122" s="25"/>
      <c r="U122" s="23"/>
      <c r="V122" s="24"/>
      <c r="W122" s="26"/>
      <c r="X122" s="25"/>
      <c r="Y122" s="11"/>
    </row>
    <row r="123" spans="1:25" ht="15" customHeight="1">
      <c r="A123" s="79"/>
      <c r="B123" s="80" t="s">
        <v>190</v>
      </c>
      <c r="C123" s="33">
        <v>7519</v>
      </c>
      <c r="D123" s="152" t="s">
        <v>351</v>
      </c>
      <c r="E123" s="33">
        <v>7519</v>
      </c>
      <c r="F123" s="24">
        <f>+E123-C123</f>
        <v>0</v>
      </c>
      <c r="G123" s="25" t="s">
        <v>352</v>
      </c>
      <c r="H123" s="24">
        <v>7754</v>
      </c>
      <c r="I123" s="27">
        <f>+H123-C123</f>
        <v>235</v>
      </c>
      <c r="J123" s="28"/>
      <c r="K123" s="29"/>
      <c r="L123" s="30">
        <v>8258</v>
      </c>
      <c r="M123" s="24">
        <f>+L123-H123</f>
        <v>504</v>
      </c>
      <c r="N123" s="25" t="s">
        <v>735</v>
      </c>
      <c r="O123" s="22">
        <v>8258</v>
      </c>
      <c r="P123" s="124">
        <f>+O123-H123</f>
        <v>504</v>
      </c>
      <c r="Q123" s="25"/>
      <c r="R123" s="22">
        <v>8258</v>
      </c>
      <c r="S123" s="24">
        <f t="shared" si="4"/>
        <v>504</v>
      </c>
      <c r="T123" s="25"/>
      <c r="U123" s="22">
        <v>8258</v>
      </c>
      <c r="V123" s="24">
        <f>+U123-H123</f>
        <v>504</v>
      </c>
      <c r="W123" s="26">
        <f>+U123-C123</f>
        <v>739</v>
      </c>
      <c r="X123" s="25"/>
      <c r="Y123" s="11"/>
    </row>
    <row r="124" spans="1:25" ht="15" customHeight="1">
      <c r="A124" s="79"/>
      <c r="B124" s="31"/>
      <c r="C124" s="22"/>
      <c r="D124" s="100"/>
      <c r="E124" s="22"/>
      <c r="F124" s="24"/>
      <c r="G124" s="25"/>
      <c r="H124" s="24"/>
      <c r="I124" s="27"/>
      <c r="J124" s="28"/>
      <c r="K124" s="29"/>
      <c r="L124" s="30"/>
      <c r="M124" s="24"/>
      <c r="N124" s="25"/>
      <c r="O124" s="23"/>
      <c r="P124" s="122"/>
      <c r="Q124" s="25"/>
      <c r="R124" s="23"/>
      <c r="S124" s="24"/>
      <c r="T124" s="25"/>
      <c r="U124" s="23"/>
      <c r="V124" s="24"/>
      <c r="W124" s="26"/>
      <c r="X124" s="25"/>
      <c r="Y124" s="11"/>
    </row>
    <row r="125" spans="1:25" ht="15" customHeight="1">
      <c r="A125" s="79"/>
      <c r="B125" s="80" t="s">
        <v>191</v>
      </c>
      <c r="C125" s="33">
        <v>498872</v>
      </c>
      <c r="D125" s="152" t="s">
        <v>353</v>
      </c>
      <c r="E125" s="33">
        <v>530000</v>
      </c>
      <c r="F125" s="24">
        <f>+E125-C125</f>
        <v>31128</v>
      </c>
      <c r="G125" s="25" t="s">
        <v>354</v>
      </c>
      <c r="H125" s="24">
        <v>560970</v>
      </c>
      <c r="I125" s="27">
        <f>+H125-C125</f>
        <v>62098</v>
      </c>
      <c r="J125" s="28"/>
      <c r="K125" s="29"/>
      <c r="L125" s="30">
        <v>526385</v>
      </c>
      <c r="M125" s="24">
        <f>+L125-H125</f>
        <v>-34585</v>
      </c>
      <c r="N125" s="25" t="s">
        <v>649</v>
      </c>
      <c r="O125" s="22">
        <v>526385</v>
      </c>
      <c r="P125" s="124">
        <f>+O125-H125</f>
        <v>-34585</v>
      </c>
      <c r="Q125" s="25"/>
      <c r="R125" s="22">
        <v>526385</v>
      </c>
      <c r="S125" s="24">
        <f t="shared" si="4"/>
        <v>-34585</v>
      </c>
      <c r="T125" s="25"/>
      <c r="U125" s="22">
        <v>526385</v>
      </c>
      <c r="V125" s="24">
        <f>+U125-H125</f>
        <v>-34585</v>
      </c>
      <c r="W125" s="26">
        <f>+U125-C125</f>
        <v>27513</v>
      </c>
      <c r="X125" s="25"/>
      <c r="Y125" s="11"/>
    </row>
    <row r="126" spans="1:25" ht="26.25" customHeight="1">
      <c r="A126" s="79"/>
      <c r="B126" s="31"/>
      <c r="C126" s="22"/>
      <c r="D126" s="100"/>
      <c r="E126" s="22"/>
      <c r="F126" s="24"/>
      <c r="G126" s="25"/>
      <c r="H126" s="24"/>
      <c r="I126" s="27"/>
      <c r="J126" s="28"/>
      <c r="K126" s="29"/>
      <c r="L126" s="30"/>
      <c r="M126" s="24"/>
      <c r="N126" s="25"/>
      <c r="O126" s="23"/>
      <c r="P126" s="122"/>
      <c r="Q126" s="25"/>
      <c r="R126" s="23"/>
      <c r="S126" s="24"/>
      <c r="T126" s="25"/>
      <c r="U126" s="23"/>
      <c r="V126" s="24"/>
      <c r="W126" s="26"/>
      <c r="X126" s="25"/>
      <c r="Y126" s="11"/>
    </row>
    <row r="127" spans="1:25" ht="15" customHeight="1">
      <c r="A127" s="79"/>
      <c r="B127" s="80" t="s">
        <v>192</v>
      </c>
      <c r="C127" s="33">
        <v>36</v>
      </c>
      <c r="D127" s="83" t="s">
        <v>355</v>
      </c>
      <c r="E127" s="74">
        <v>36</v>
      </c>
      <c r="F127" s="24">
        <f>+E127-C127</f>
        <v>0</v>
      </c>
      <c r="G127" s="25" t="s">
        <v>356</v>
      </c>
      <c r="H127" s="24">
        <v>36</v>
      </c>
      <c r="I127" s="27">
        <f>+H127-C127</f>
        <v>0</v>
      </c>
      <c r="J127" s="28"/>
      <c r="K127" s="29"/>
      <c r="L127" s="30">
        <v>36</v>
      </c>
      <c r="M127" s="24">
        <f>+L127-H127</f>
        <v>0</v>
      </c>
      <c r="N127" s="25"/>
      <c r="O127" s="22">
        <v>36</v>
      </c>
      <c r="P127" s="124">
        <f>+O127-H127</f>
        <v>0</v>
      </c>
      <c r="Q127" s="25"/>
      <c r="R127" s="22">
        <v>36</v>
      </c>
      <c r="S127" s="121">
        <f t="shared" si="4"/>
        <v>0</v>
      </c>
      <c r="T127" s="25"/>
      <c r="U127" s="22">
        <v>36</v>
      </c>
      <c r="V127" s="24">
        <f>+U127-H127</f>
        <v>0</v>
      </c>
      <c r="W127" s="26">
        <f>+U127-C127</f>
        <v>0</v>
      </c>
      <c r="X127" s="25"/>
      <c r="Y127" s="11"/>
    </row>
    <row r="128" spans="1:25" ht="15" customHeight="1" thickBot="1">
      <c r="A128" s="79"/>
      <c r="B128" s="31"/>
      <c r="C128" s="22"/>
      <c r="D128" s="84"/>
      <c r="E128" s="75"/>
      <c r="F128" s="24"/>
      <c r="G128" s="25"/>
      <c r="H128" s="24"/>
      <c r="I128" s="27"/>
      <c r="J128" s="28"/>
      <c r="K128" s="29"/>
      <c r="L128" s="30"/>
      <c r="M128" s="24"/>
      <c r="N128" s="25"/>
      <c r="O128" s="116"/>
      <c r="P128" s="146"/>
      <c r="Q128" s="25"/>
      <c r="R128" s="116"/>
      <c r="S128" s="122"/>
      <c r="T128" s="25"/>
      <c r="U128" s="116"/>
      <c r="V128" s="24"/>
      <c r="W128" s="26"/>
      <c r="X128" s="25"/>
      <c r="Y128" s="11"/>
    </row>
    <row r="129" spans="1:25" ht="15" customHeight="1">
      <c r="A129" s="112"/>
      <c r="B129" s="96" t="s">
        <v>34</v>
      </c>
      <c r="C129" s="35">
        <f>SUM(C111:C128)</f>
        <v>1395113</v>
      </c>
      <c r="D129" s="37"/>
      <c r="E129" s="35">
        <f>SUM(E111:E128)</f>
        <v>1441179</v>
      </c>
      <c r="F129" s="35">
        <f>SUM(F111:F128)</f>
        <v>46066</v>
      </c>
      <c r="G129" s="37"/>
      <c r="H129" s="35">
        <f>SUM(H111:H128)</f>
        <v>1528885</v>
      </c>
      <c r="I129" s="68">
        <f>SUM(I111:I128)</f>
        <v>133772</v>
      </c>
      <c r="J129" s="9"/>
      <c r="K129" s="6"/>
      <c r="L129" s="39">
        <f>SUM(L111:L128)</f>
        <v>1469861</v>
      </c>
      <c r="M129" s="35">
        <f>SUM(M111:M128)</f>
        <v>-59024</v>
      </c>
      <c r="N129" s="37"/>
      <c r="O129" s="35">
        <f>SUM(O111:O128)</f>
        <v>1469861</v>
      </c>
      <c r="P129" s="35">
        <f>SUM(P111:P128)</f>
        <v>-59024</v>
      </c>
      <c r="Q129" s="37"/>
      <c r="R129" s="35">
        <f>SUM(R111:R128)</f>
        <v>1469861</v>
      </c>
      <c r="S129" s="35">
        <f>SUM(S111:S128)</f>
        <v>-59024</v>
      </c>
      <c r="T129" s="37"/>
      <c r="U129" s="35">
        <f>SUM(U111:U128)</f>
        <v>1469906</v>
      </c>
      <c r="V129" s="35">
        <f>SUM(V111:V128)</f>
        <v>-58979</v>
      </c>
      <c r="W129" s="35">
        <f>SUM(W111:W128)</f>
        <v>74793</v>
      </c>
      <c r="X129" s="37"/>
      <c r="Y129" s="11"/>
    </row>
    <row r="130" spans="1:25" ht="15" customHeight="1" thickBot="1">
      <c r="A130" s="112"/>
      <c r="B130" s="97"/>
      <c r="C130" s="36"/>
      <c r="D130" s="38"/>
      <c r="E130" s="36"/>
      <c r="F130" s="36"/>
      <c r="G130" s="38"/>
      <c r="H130" s="36"/>
      <c r="I130" s="69"/>
      <c r="J130" s="10"/>
      <c r="K130" s="7"/>
      <c r="L130" s="40"/>
      <c r="M130" s="36"/>
      <c r="N130" s="38"/>
      <c r="O130" s="36"/>
      <c r="P130" s="36"/>
      <c r="Q130" s="38"/>
      <c r="R130" s="36"/>
      <c r="S130" s="36"/>
      <c r="T130" s="38"/>
      <c r="U130" s="36"/>
      <c r="V130" s="36"/>
      <c r="W130" s="36"/>
      <c r="X130" s="38"/>
      <c r="Y130" s="11"/>
    </row>
    <row r="131" spans="1:25" ht="15" customHeight="1">
      <c r="A131" s="79"/>
      <c r="B131" s="80" t="s">
        <v>35</v>
      </c>
      <c r="C131" s="33">
        <v>51987</v>
      </c>
      <c r="D131" s="85" t="s">
        <v>357</v>
      </c>
      <c r="E131" s="72">
        <v>52000</v>
      </c>
      <c r="F131" s="24">
        <f>+E131-C131</f>
        <v>13</v>
      </c>
      <c r="G131" s="25" t="s">
        <v>358</v>
      </c>
      <c r="H131" s="24">
        <v>46656</v>
      </c>
      <c r="I131" s="27">
        <f>+H131-C131</f>
        <v>-5331</v>
      </c>
      <c r="J131" s="28"/>
      <c r="K131" s="29"/>
      <c r="L131" s="30">
        <v>46848</v>
      </c>
      <c r="M131" s="24">
        <f>+L131-H131</f>
        <v>192</v>
      </c>
      <c r="N131" s="25" t="s">
        <v>647</v>
      </c>
      <c r="O131" s="60">
        <v>48848</v>
      </c>
      <c r="P131" s="131">
        <f>+O131-H131</f>
        <v>2192</v>
      </c>
      <c r="Q131" s="25" t="s">
        <v>762</v>
      </c>
      <c r="R131" s="60">
        <v>48848</v>
      </c>
      <c r="S131" s="131">
        <f aca="true" t="shared" si="5" ref="S131:S143">+R131-H131</f>
        <v>2192</v>
      </c>
      <c r="T131" s="25"/>
      <c r="U131" s="60">
        <v>48848</v>
      </c>
      <c r="V131" s="24">
        <f>+U131-H131</f>
        <v>2192</v>
      </c>
      <c r="W131" s="26">
        <f>+U131-C131</f>
        <v>-3139</v>
      </c>
      <c r="X131" s="25"/>
      <c r="Y131" s="11"/>
    </row>
    <row r="132" spans="1:25" ht="15" customHeight="1">
      <c r="A132" s="79"/>
      <c r="B132" s="31"/>
      <c r="C132" s="22"/>
      <c r="D132" s="77"/>
      <c r="E132" s="73"/>
      <c r="F132" s="24"/>
      <c r="G132" s="25"/>
      <c r="H132" s="24"/>
      <c r="I132" s="27"/>
      <c r="J132" s="28"/>
      <c r="K132" s="29"/>
      <c r="L132" s="30"/>
      <c r="M132" s="24"/>
      <c r="N132" s="25"/>
      <c r="O132" s="23"/>
      <c r="P132" s="122"/>
      <c r="Q132" s="25"/>
      <c r="R132" s="23"/>
      <c r="S132" s="121"/>
      <c r="T132" s="25"/>
      <c r="U132" s="23"/>
      <c r="V132" s="24"/>
      <c r="W132" s="26"/>
      <c r="X132" s="25"/>
      <c r="Y132" s="11"/>
    </row>
    <row r="133" spans="1:25" ht="15" customHeight="1">
      <c r="A133" s="79"/>
      <c r="B133" s="80" t="s">
        <v>36</v>
      </c>
      <c r="C133" s="33">
        <v>5680</v>
      </c>
      <c r="D133" s="83" t="s">
        <v>359</v>
      </c>
      <c r="E133" s="72">
        <v>7105</v>
      </c>
      <c r="F133" s="24">
        <f>+E133-C133</f>
        <v>1425</v>
      </c>
      <c r="G133" s="25" t="s">
        <v>360</v>
      </c>
      <c r="H133" s="24">
        <v>6315</v>
      </c>
      <c r="I133" s="27">
        <f>+H133-C133</f>
        <v>635</v>
      </c>
      <c r="J133" s="28"/>
      <c r="K133" s="29"/>
      <c r="L133" s="30">
        <v>6809</v>
      </c>
      <c r="M133" s="24">
        <f>+L133-H133</f>
        <v>494</v>
      </c>
      <c r="N133" s="25" t="s">
        <v>695</v>
      </c>
      <c r="O133" s="22">
        <v>6809</v>
      </c>
      <c r="P133" s="124">
        <f>+O133-H133</f>
        <v>494</v>
      </c>
      <c r="Q133" s="25"/>
      <c r="R133" s="22">
        <v>6809</v>
      </c>
      <c r="S133" s="24">
        <f t="shared" si="5"/>
        <v>494</v>
      </c>
      <c r="T133" s="25"/>
      <c r="U133" s="22">
        <v>6809</v>
      </c>
      <c r="V133" s="24">
        <f>+U133-H133</f>
        <v>494</v>
      </c>
      <c r="W133" s="26">
        <f>+U133-C133</f>
        <v>1129</v>
      </c>
      <c r="X133" s="25"/>
      <c r="Y133" s="11"/>
    </row>
    <row r="134" spans="1:25" ht="15" customHeight="1">
      <c r="A134" s="79"/>
      <c r="B134" s="31"/>
      <c r="C134" s="22"/>
      <c r="D134" s="77"/>
      <c r="E134" s="73"/>
      <c r="F134" s="24"/>
      <c r="G134" s="25"/>
      <c r="H134" s="24"/>
      <c r="I134" s="27"/>
      <c r="J134" s="28"/>
      <c r="K134" s="29"/>
      <c r="L134" s="30"/>
      <c r="M134" s="24"/>
      <c r="N134" s="25"/>
      <c r="O134" s="23"/>
      <c r="P134" s="122"/>
      <c r="Q134" s="25"/>
      <c r="R134" s="23"/>
      <c r="S134" s="24"/>
      <c r="T134" s="25"/>
      <c r="U134" s="23"/>
      <c r="V134" s="24"/>
      <c r="W134" s="26"/>
      <c r="X134" s="25"/>
      <c r="Y134" s="11"/>
    </row>
    <row r="135" spans="1:25" ht="15" customHeight="1">
      <c r="A135" s="79"/>
      <c r="B135" s="80" t="s">
        <v>37</v>
      </c>
      <c r="C135" s="33">
        <v>8203</v>
      </c>
      <c r="D135" s="83" t="s">
        <v>361</v>
      </c>
      <c r="E135" s="72">
        <v>10423</v>
      </c>
      <c r="F135" s="24">
        <f>+E135-C135</f>
        <v>2220</v>
      </c>
      <c r="G135" s="25" t="s">
        <v>362</v>
      </c>
      <c r="H135" s="24">
        <v>23526</v>
      </c>
      <c r="I135" s="27">
        <f>+H135-C135</f>
        <v>15323</v>
      </c>
      <c r="J135" s="28" t="s">
        <v>593</v>
      </c>
      <c r="K135" s="29"/>
      <c r="L135" s="30">
        <v>24072</v>
      </c>
      <c r="M135" s="24">
        <f>+L135-H135</f>
        <v>546</v>
      </c>
      <c r="N135" s="25" t="s">
        <v>657</v>
      </c>
      <c r="O135" s="22">
        <v>24072</v>
      </c>
      <c r="P135" s="124">
        <f>+O135-H135</f>
        <v>546</v>
      </c>
      <c r="Q135" s="25"/>
      <c r="R135" s="22">
        <v>24072</v>
      </c>
      <c r="S135" s="24">
        <f t="shared" si="5"/>
        <v>546</v>
      </c>
      <c r="T135" s="25"/>
      <c r="U135" s="22">
        <v>24072</v>
      </c>
      <c r="V135" s="24">
        <f>+U135-H135</f>
        <v>546</v>
      </c>
      <c r="W135" s="26">
        <f>+U135-C135</f>
        <v>15869</v>
      </c>
      <c r="X135" s="25"/>
      <c r="Y135" s="11"/>
    </row>
    <row r="136" spans="1:25" ht="15" customHeight="1">
      <c r="A136" s="79"/>
      <c r="B136" s="31"/>
      <c r="C136" s="22"/>
      <c r="D136" s="77"/>
      <c r="E136" s="73"/>
      <c r="F136" s="24"/>
      <c r="G136" s="25"/>
      <c r="H136" s="24"/>
      <c r="I136" s="27"/>
      <c r="J136" s="28"/>
      <c r="K136" s="29"/>
      <c r="L136" s="30"/>
      <c r="M136" s="24"/>
      <c r="N136" s="25"/>
      <c r="O136" s="23"/>
      <c r="P136" s="122"/>
      <c r="Q136" s="25"/>
      <c r="R136" s="23"/>
      <c r="S136" s="24"/>
      <c r="T136" s="25"/>
      <c r="U136" s="23"/>
      <c r="V136" s="24"/>
      <c r="W136" s="26"/>
      <c r="X136" s="25"/>
      <c r="Y136" s="11"/>
    </row>
    <row r="137" spans="1:25" ht="15" customHeight="1">
      <c r="A137" s="79"/>
      <c r="B137" s="80" t="s">
        <v>38</v>
      </c>
      <c r="C137" s="33">
        <v>9275</v>
      </c>
      <c r="D137" s="83" t="s">
        <v>363</v>
      </c>
      <c r="E137" s="72">
        <v>16034</v>
      </c>
      <c r="F137" s="24">
        <f>+E137-C137</f>
        <v>6759</v>
      </c>
      <c r="G137" s="25" t="s">
        <v>364</v>
      </c>
      <c r="H137" s="24">
        <v>12077</v>
      </c>
      <c r="I137" s="27">
        <f>+H137-C137</f>
        <v>2802</v>
      </c>
      <c r="J137" s="28"/>
      <c r="K137" s="29"/>
      <c r="L137" s="30">
        <v>11530</v>
      </c>
      <c r="M137" s="24">
        <f>+L137-H137</f>
        <v>-547</v>
      </c>
      <c r="N137" s="25" t="s">
        <v>696</v>
      </c>
      <c r="O137" s="22">
        <v>11530</v>
      </c>
      <c r="P137" s="124">
        <f>+O137-H137</f>
        <v>-547</v>
      </c>
      <c r="Q137" s="25"/>
      <c r="R137" s="22">
        <v>11530</v>
      </c>
      <c r="S137" s="24">
        <f t="shared" si="5"/>
        <v>-547</v>
      </c>
      <c r="T137" s="25"/>
      <c r="U137" s="22">
        <v>11530</v>
      </c>
      <c r="V137" s="24">
        <f>+U137-H137</f>
        <v>-547</v>
      </c>
      <c r="W137" s="26">
        <f>+U137-C137</f>
        <v>2255</v>
      </c>
      <c r="X137" s="25"/>
      <c r="Y137" s="11"/>
    </row>
    <row r="138" spans="1:25" ht="26.25" customHeight="1">
      <c r="A138" s="79"/>
      <c r="B138" s="31"/>
      <c r="C138" s="22"/>
      <c r="D138" s="77"/>
      <c r="E138" s="73"/>
      <c r="F138" s="24"/>
      <c r="G138" s="25"/>
      <c r="H138" s="24"/>
      <c r="I138" s="27"/>
      <c r="J138" s="28"/>
      <c r="K138" s="29"/>
      <c r="L138" s="30"/>
      <c r="M138" s="24"/>
      <c r="N138" s="25"/>
      <c r="O138" s="23"/>
      <c r="P138" s="122"/>
      <c r="Q138" s="25"/>
      <c r="R138" s="23"/>
      <c r="S138" s="24"/>
      <c r="T138" s="25"/>
      <c r="U138" s="23"/>
      <c r="V138" s="24"/>
      <c r="W138" s="26"/>
      <c r="X138" s="25"/>
      <c r="Y138" s="11"/>
    </row>
    <row r="139" spans="1:25" ht="15" customHeight="1">
      <c r="A139" s="79"/>
      <c r="B139" s="80" t="s">
        <v>39</v>
      </c>
      <c r="C139" s="33">
        <v>400</v>
      </c>
      <c r="D139" s="83" t="s">
        <v>365</v>
      </c>
      <c r="E139" s="72">
        <v>400</v>
      </c>
      <c r="F139" s="24">
        <f>+E139-C139</f>
        <v>0</v>
      </c>
      <c r="G139" s="25" t="s">
        <v>366</v>
      </c>
      <c r="H139" s="24">
        <v>316</v>
      </c>
      <c r="I139" s="27">
        <f>+H139-C139</f>
        <v>-84</v>
      </c>
      <c r="J139" s="28"/>
      <c r="K139" s="29"/>
      <c r="L139" s="30">
        <v>341</v>
      </c>
      <c r="M139" s="24">
        <f>+L139-H139</f>
        <v>25</v>
      </c>
      <c r="N139" s="25" t="s">
        <v>697</v>
      </c>
      <c r="O139" s="22">
        <v>341</v>
      </c>
      <c r="P139" s="124">
        <f>+O139-H139</f>
        <v>25</v>
      </c>
      <c r="Q139" s="25"/>
      <c r="R139" s="22">
        <v>341</v>
      </c>
      <c r="S139" s="24">
        <f t="shared" si="5"/>
        <v>25</v>
      </c>
      <c r="T139" s="25"/>
      <c r="U139" s="22">
        <v>341</v>
      </c>
      <c r="V139" s="24">
        <f>+U139-H139</f>
        <v>25</v>
      </c>
      <c r="W139" s="26">
        <f>+U139-C139</f>
        <v>-59</v>
      </c>
      <c r="X139" s="25"/>
      <c r="Y139" s="11"/>
    </row>
    <row r="140" spans="1:25" ht="15" customHeight="1">
      <c r="A140" s="79"/>
      <c r="B140" s="31"/>
      <c r="C140" s="22"/>
      <c r="D140" s="77"/>
      <c r="E140" s="73"/>
      <c r="F140" s="24"/>
      <c r="G140" s="25"/>
      <c r="H140" s="24"/>
      <c r="I140" s="27"/>
      <c r="J140" s="28"/>
      <c r="K140" s="29"/>
      <c r="L140" s="30"/>
      <c r="M140" s="24"/>
      <c r="N140" s="25"/>
      <c r="O140" s="23"/>
      <c r="P140" s="122"/>
      <c r="Q140" s="25"/>
      <c r="R140" s="23"/>
      <c r="S140" s="24"/>
      <c r="T140" s="25"/>
      <c r="U140" s="23"/>
      <c r="V140" s="24"/>
      <c r="W140" s="26"/>
      <c r="X140" s="25"/>
      <c r="Y140" s="11"/>
    </row>
    <row r="141" spans="1:25" ht="15" customHeight="1">
      <c r="A141" s="79"/>
      <c r="B141" s="80" t="s">
        <v>193</v>
      </c>
      <c r="C141" s="33">
        <v>751</v>
      </c>
      <c r="D141" s="83" t="s">
        <v>367</v>
      </c>
      <c r="E141" s="72">
        <v>751</v>
      </c>
      <c r="F141" s="24">
        <f>+E141-C141</f>
        <v>0</v>
      </c>
      <c r="G141" s="25" t="s">
        <v>368</v>
      </c>
      <c r="H141" s="24">
        <v>676</v>
      </c>
      <c r="I141" s="27">
        <f>+H141-C141</f>
        <v>-75</v>
      </c>
      <c r="J141" s="28"/>
      <c r="K141" s="29"/>
      <c r="L141" s="30">
        <v>676</v>
      </c>
      <c r="M141" s="24">
        <f>+L141-H141</f>
        <v>0</v>
      </c>
      <c r="N141" s="25"/>
      <c r="O141" s="22">
        <v>676</v>
      </c>
      <c r="P141" s="124">
        <f>+O141-H141</f>
        <v>0</v>
      </c>
      <c r="Q141" s="25"/>
      <c r="R141" s="22">
        <v>676</v>
      </c>
      <c r="S141" s="24">
        <f t="shared" si="5"/>
        <v>0</v>
      </c>
      <c r="T141" s="25"/>
      <c r="U141" s="22">
        <v>676</v>
      </c>
      <c r="V141" s="24">
        <f>+U141-H141</f>
        <v>0</v>
      </c>
      <c r="W141" s="26">
        <f>+U141-C141</f>
        <v>-75</v>
      </c>
      <c r="X141" s="25"/>
      <c r="Y141" s="11"/>
    </row>
    <row r="142" spans="1:25" ht="15" customHeight="1">
      <c r="A142" s="79"/>
      <c r="B142" s="31"/>
      <c r="C142" s="22"/>
      <c r="D142" s="77"/>
      <c r="E142" s="73"/>
      <c r="F142" s="24"/>
      <c r="G142" s="25"/>
      <c r="H142" s="24"/>
      <c r="I142" s="27"/>
      <c r="J142" s="28"/>
      <c r="K142" s="29"/>
      <c r="L142" s="30"/>
      <c r="M142" s="24"/>
      <c r="N142" s="25"/>
      <c r="O142" s="23"/>
      <c r="P142" s="122"/>
      <c r="Q142" s="25"/>
      <c r="R142" s="23"/>
      <c r="S142" s="24"/>
      <c r="T142" s="25"/>
      <c r="U142" s="23"/>
      <c r="V142" s="24"/>
      <c r="W142" s="26"/>
      <c r="X142" s="25"/>
      <c r="Y142" s="11"/>
    </row>
    <row r="143" spans="1:25" ht="15" customHeight="1">
      <c r="A143" s="79"/>
      <c r="B143" s="80" t="s">
        <v>40</v>
      </c>
      <c r="C143" s="33">
        <v>523911</v>
      </c>
      <c r="D143" s="83" t="s">
        <v>369</v>
      </c>
      <c r="E143" s="72">
        <v>548328</v>
      </c>
      <c r="F143" s="24">
        <f>+E143-C143</f>
        <v>24417</v>
      </c>
      <c r="G143" s="25" t="s">
        <v>370</v>
      </c>
      <c r="H143" s="24">
        <v>565562</v>
      </c>
      <c r="I143" s="27">
        <f>+H143-C143</f>
        <v>41651</v>
      </c>
      <c r="J143" s="28"/>
      <c r="K143" s="29"/>
      <c r="L143" s="30">
        <v>576027</v>
      </c>
      <c r="M143" s="24">
        <f>+L143-H143</f>
        <v>10465</v>
      </c>
      <c r="N143" s="25"/>
      <c r="O143" s="22">
        <v>576027</v>
      </c>
      <c r="P143" s="124">
        <f>+O143-H143</f>
        <v>10465</v>
      </c>
      <c r="Q143" s="25"/>
      <c r="R143" s="22">
        <v>576027</v>
      </c>
      <c r="S143" s="121">
        <f t="shared" si="5"/>
        <v>10465</v>
      </c>
      <c r="T143" s="25"/>
      <c r="U143" s="22">
        <v>576057</v>
      </c>
      <c r="V143" s="24">
        <f>+U143-H143</f>
        <v>10495</v>
      </c>
      <c r="W143" s="26">
        <f>+U143-C143</f>
        <v>52146</v>
      </c>
      <c r="X143" s="25" t="s">
        <v>767</v>
      </c>
      <c r="Y143" s="11"/>
    </row>
    <row r="144" spans="1:25" ht="15" customHeight="1" thickBot="1">
      <c r="A144" s="79"/>
      <c r="B144" s="31"/>
      <c r="C144" s="22"/>
      <c r="D144" s="84"/>
      <c r="E144" s="73"/>
      <c r="F144" s="24"/>
      <c r="G144" s="25"/>
      <c r="H144" s="24"/>
      <c r="I144" s="27"/>
      <c r="J144" s="28"/>
      <c r="K144" s="29"/>
      <c r="L144" s="30"/>
      <c r="M144" s="24"/>
      <c r="N144" s="25"/>
      <c r="O144" s="116"/>
      <c r="P144" s="146"/>
      <c r="Q144" s="25"/>
      <c r="R144" s="116"/>
      <c r="S144" s="122"/>
      <c r="T144" s="25"/>
      <c r="U144" s="116"/>
      <c r="V144" s="24"/>
      <c r="W144" s="26"/>
      <c r="X144" s="25"/>
      <c r="Y144" s="11"/>
    </row>
    <row r="145" spans="1:25" ht="15" customHeight="1">
      <c r="A145" s="112"/>
      <c r="B145" s="96" t="s">
        <v>41</v>
      </c>
      <c r="C145" s="35">
        <f>SUM(C131:C144)</f>
        <v>600207</v>
      </c>
      <c r="D145" s="37"/>
      <c r="E145" s="35">
        <f>SUM(E131:E144)</f>
        <v>635041</v>
      </c>
      <c r="F145" s="35">
        <f>SUM(F131:F144)</f>
        <v>34834</v>
      </c>
      <c r="G145" s="37"/>
      <c r="H145" s="35">
        <f>SUM(H131:H144)</f>
        <v>655128</v>
      </c>
      <c r="I145" s="68">
        <f>SUM(I131:I144)</f>
        <v>54921</v>
      </c>
      <c r="J145" s="9"/>
      <c r="K145" s="6"/>
      <c r="L145" s="39">
        <f>SUM(L131:L144)</f>
        <v>666303</v>
      </c>
      <c r="M145" s="35">
        <f>SUM(M131:M144)</f>
        <v>11175</v>
      </c>
      <c r="N145" s="37"/>
      <c r="O145" s="35">
        <f>SUM(O131:O144)</f>
        <v>668303</v>
      </c>
      <c r="P145" s="35">
        <f>SUM(P131:P144)</f>
        <v>13175</v>
      </c>
      <c r="Q145" s="37"/>
      <c r="R145" s="35">
        <f>SUM(R131:R144)</f>
        <v>668303</v>
      </c>
      <c r="S145" s="35">
        <f>SUM(S131:S144)</f>
        <v>13175</v>
      </c>
      <c r="T145" s="37"/>
      <c r="U145" s="35">
        <f>SUM(U131:U144)</f>
        <v>668333</v>
      </c>
      <c r="V145" s="35">
        <f>SUM(V131:V144)</f>
        <v>13205</v>
      </c>
      <c r="W145" s="35">
        <f>SUM(W131:W144)</f>
        <v>68126</v>
      </c>
      <c r="X145" s="37"/>
      <c r="Y145" s="11"/>
    </row>
    <row r="146" spans="1:25" ht="15" customHeight="1" thickBot="1">
      <c r="A146" s="112"/>
      <c r="B146" s="97"/>
      <c r="C146" s="36"/>
      <c r="D146" s="38"/>
      <c r="E146" s="36"/>
      <c r="F146" s="36"/>
      <c r="G146" s="38"/>
      <c r="H146" s="36"/>
      <c r="I146" s="69"/>
      <c r="J146" s="10"/>
      <c r="K146" s="7"/>
      <c r="L146" s="40"/>
      <c r="M146" s="36"/>
      <c r="N146" s="38"/>
      <c r="O146" s="36"/>
      <c r="P146" s="36"/>
      <c r="Q146" s="38"/>
      <c r="R146" s="36"/>
      <c r="S146" s="180"/>
      <c r="T146" s="38"/>
      <c r="U146" s="36"/>
      <c r="V146" s="36"/>
      <c r="W146" s="36"/>
      <c r="X146" s="38"/>
      <c r="Y146" s="11"/>
    </row>
    <row r="147" spans="1:25" ht="15" customHeight="1">
      <c r="A147" s="79"/>
      <c r="B147" s="80" t="s">
        <v>207</v>
      </c>
      <c r="C147" s="33">
        <v>99212</v>
      </c>
      <c r="D147" s="85" t="s">
        <v>371</v>
      </c>
      <c r="E147" s="72">
        <v>94003</v>
      </c>
      <c r="F147" s="24">
        <f>+E147-C147</f>
        <v>-5209</v>
      </c>
      <c r="G147" s="25" t="s">
        <v>615</v>
      </c>
      <c r="H147" s="24">
        <v>92204</v>
      </c>
      <c r="I147" s="27">
        <f>+H147-C147</f>
        <v>-7008</v>
      </c>
      <c r="J147" s="28" t="s">
        <v>584</v>
      </c>
      <c r="K147" s="29"/>
      <c r="L147" s="30">
        <v>91512</v>
      </c>
      <c r="M147" s="24">
        <f>+L147-H147</f>
        <v>-692</v>
      </c>
      <c r="N147" s="25" t="s">
        <v>681</v>
      </c>
      <c r="O147" s="60">
        <v>91512</v>
      </c>
      <c r="P147" s="131">
        <f>+O147-H147</f>
        <v>-692</v>
      </c>
      <c r="Q147" s="25"/>
      <c r="R147" s="60">
        <v>91512</v>
      </c>
      <c r="S147" s="178">
        <f>+R147-H147</f>
        <v>-692</v>
      </c>
      <c r="T147" s="25"/>
      <c r="U147" s="60">
        <v>91512</v>
      </c>
      <c r="V147" s="24">
        <f>+U147-H147</f>
        <v>-692</v>
      </c>
      <c r="W147" s="26">
        <f>+U147-C147</f>
        <v>-7700</v>
      </c>
      <c r="X147" s="25"/>
      <c r="Y147" s="11"/>
    </row>
    <row r="148" spans="1:25" ht="15" customHeight="1">
      <c r="A148" s="79"/>
      <c r="B148" s="31"/>
      <c r="C148" s="22"/>
      <c r="D148" s="77"/>
      <c r="E148" s="73"/>
      <c r="F148" s="24"/>
      <c r="G148" s="25"/>
      <c r="H148" s="24"/>
      <c r="I148" s="27"/>
      <c r="J148" s="28"/>
      <c r="K148" s="29"/>
      <c r="L148" s="30"/>
      <c r="M148" s="24"/>
      <c r="N148" s="25"/>
      <c r="O148" s="23"/>
      <c r="P148" s="122"/>
      <c r="Q148" s="25"/>
      <c r="R148" s="23"/>
      <c r="S148" s="24"/>
      <c r="T148" s="25"/>
      <c r="U148" s="23"/>
      <c r="V148" s="24"/>
      <c r="W148" s="26"/>
      <c r="X148" s="25"/>
      <c r="Y148" s="11"/>
    </row>
    <row r="149" spans="1:25" ht="15" customHeight="1">
      <c r="A149" s="79"/>
      <c r="B149" s="80" t="s">
        <v>206</v>
      </c>
      <c r="C149" s="33">
        <v>1604984</v>
      </c>
      <c r="D149" s="83" t="s">
        <v>372</v>
      </c>
      <c r="E149" s="72">
        <v>1676199</v>
      </c>
      <c r="F149" s="24">
        <f>+E149-C149</f>
        <v>71215</v>
      </c>
      <c r="G149" s="25" t="s">
        <v>616</v>
      </c>
      <c r="H149" s="24">
        <v>1535351</v>
      </c>
      <c r="I149" s="27">
        <f>+H149-C149</f>
        <v>-69633</v>
      </c>
      <c r="J149" s="28"/>
      <c r="K149" s="29"/>
      <c r="L149" s="30">
        <v>1548585</v>
      </c>
      <c r="M149" s="24">
        <f>+L149-H149</f>
        <v>13234</v>
      </c>
      <c r="N149" s="25" t="s">
        <v>682</v>
      </c>
      <c r="O149" s="22">
        <v>1548585</v>
      </c>
      <c r="P149" s="124">
        <f>+O149-H149</f>
        <v>13234</v>
      </c>
      <c r="Q149" s="25"/>
      <c r="R149" s="22">
        <v>1548585</v>
      </c>
      <c r="S149" s="24">
        <f>+R149-H149</f>
        <v>13234</v>
      </c>
      <c r="T149" s="25"/>
      <c r="U149" s="22">
        <v>1548585</v>
      </c>
      <c r="V149" s="24">
        <f>+U149-H149</f>
        <v>13234</v>
      </c>
      <c r="W149" s="26">
        <f>+U149-C149</f>
        <v>-56399</v>
      </c>
      <c r="X149" s="25"/>
      <c r="Y149" s="11"/>
    </row>
    <row r="150" spans="1:25" ht="15" customHeight="1">
      <c r="A150" s="79"/>
      <c r="B150" s="31"/>
      <c r="C150" s="22"/>
      <c r="D150" s="77"/>
      <c r="E150" s="73"/>
      <c r="F150" s="24"/>
      <c r="G150" s="25"/>
      <c r="H150" s="24"/>
      <c r="I150" s="27"/>
      <c r="J150" s="28"/>
      <c r="K150" s="29"/>
      <c r="L150" s="30"/>
      <c r="M150" s="24"/>
      <c r="N150" s="25"/>
      <c r="O150" s="23"/>
      <c r="P150" s="122"/>
      <c r="Q150" s="25"/>
      <c r="R150" s="23"/>
      <c r="S150" s="24"/>
      <c r="T150" s="25"/>
      <c r="U150" s="23"/>
      <c r="V150" s="24"/>
      <c r="W150" s="26"/>
      <c r="X150" s="25"/>
      <c r="Y150" s="11"/>
    </row>
    <row r="151" spans="1:25" ht="15" customHeight="1">
      <c r="A151" s="79"/>
      <c r="B151" s="80" t="s">
        <v>205</v>
      </c>
      <c r="C151" s="33">
        <v>885910</v>
      </c>
      <c r="D151" s="152" t="s">
        <v>373</v>
      </c>
      <c r="E151" s="33">
        <v>791986</v>
      </c>
      <c r="F151" s="24">
        <f>+E151-C151</f>
        <v>-93924</v>
      </c>
      <c r="G151" s="25" t="s">
        <v>753</v>
      </c>
      <c r="H151" s="24">
        <v>821835</v>
      </c>
      <c r="I151" s="27">
        <f>+H151-C151</f>
        <v>-64075</v>
      </c>
      <c r="J151" s="28" t="s">
        <v>586</v>
      </c>
      <c r="K151" s="29"/>
      <c r="L151" s="30">
        <v>793416</v>
      </c>
      <c r="M151" s="24">
        <f>+L151-H151</f>
        <v>-28419</v>
      </c>
      <c r="N151" s="25" t="s">
        <v>683</v>
      </c>
      <c r="O151" s="22">
        <v>783598</v>
      </c>
      <c r="P151" s="124">
        <f>+O151-H151</f>
        <v>-38237</v>
      </c>
      <c r="Q151" s="25" t="s">
        <v>764</v>
      </c>
      <c r="R151" s="22">
        <v>783598</v>
      </c>
      <c r="S151" s="24">
        <f>+R151-H151</f>
        <v>-38237</v>
      </c>
      <c r="T151" s="25" t="s">
        <v>772</v>
      </c>
      <c r="U151" s="22">
        <v>805929</v>
      </c>
      <c r="V151" s="24">
        <f>+U151-H151</f>
        <v>-15906</v>
      </c>
      <c r="W151" s="26">
        <f>+U151-C151</f>
        <v>-79981</v>
      </c>
      <c r="X151" s="25" t="s">
        <v>786</v>
      </c>
      <c r="Y151" s="11"/>
    </row>
    <row r="152" spans="1:25" ht="26.25" customHeight="1" thickBot="1">
      <c r="A152" s="79"/>
      <c r="B152" s="31"/>
      <c r="C152" s="22"/>
      <c r="D152" s="153"/>
      <c r="E152" s="22"/>
      <c r="F152" s="24"/>
      <c r="G152" s="25"/>
      <c r="H152" s="24"/>
      <c r="I152" s="27"/>
      <c r="J152" s="28"/>
      <c r="K152" s="29"/>
      <c r="L152" s="30"/>
      <c r="M152" s="24"/>
      <c r="N152" s="25"/>
      <c r="O152" s="116"/>
      <c r="P152" s="146"/>
      <c r="Q152" s="25"/>
      <c r="R152" s="116"/>
      <c r="S152" s="179"/>
      <c r="T152" s="25"/>
      <c r="U152" s="116"/>
      <c r="V152" s="24"/>
      <c r="W152" s="26"/>
      <c r="X152" s="25"/>
      <c r="Y152" s="11"/>
    </row>
    <row r="153" spans="1:25" ht="15" customHeight="1">
      <c r="A153" s="112"/>
      <c r="B153" s="96" t="s">
        <v>43</v>
      </c>
      <c r="C153" s="35">
        <f>SUM(C147:C152)</f>
        <v>2590106</v>
      </c>
      <c r="D153" s="37"/>
      <c r="E153" s="35">
        <f>SUM(E147:E152)</f>
        <v>2562188</v>
      </c>
      <c r="F153" s="35">
        <f>SUM(F147:F152)</f>
        <v>-27918</v>
      </c>
      <c r="G153" s="37"/>
      <c r="H153" s="35">
        <f>SUM(H147:H152)</f>
        <v>2449390</v>
      </c>
      <c r="I153" s="68">
        <f>SUM(I147:I152)</f>
        <v>-140716</v>
      </c>
      <c r="J153" s="9"/>
      <c r="K153" s="6"/>
      <c r="L153" s="39">
        <f>SUM(L147:L152)</f>
        <v>2433513</v>
      </c>
      <c r="M153" s="35">
        <f>SUM(M147:M152)</f>
        <v>-15877</v>
      </c>
      <c r="N153" s="37"/>
      <c r="O153" s="35">
        <f>SUM(O147:O152)</f>
        <v>2423695</v>
      </c>
      <c r="P153" s="35">
        <f>SUM(P147:P152)</f>
        <v>-25695</v>
      </c>
      <c r="Q153" s="37"/>
      <c r="R153" s="35">
        <f>SUM(R147:R152)</f>
        <v>2423695</v>
      </c>
      <c r="S153" s="180">
        <f>SUM(S147:S152)</f>
        <v>-25695</v>
      </c>
      <c r="T153" s="37"/>
      <c r="U153" s="35">
        <f>SUM(U147:U152)</f>
        <v>2446026</v>
      </c>
      <c r="V153" s="35">
        <f>SUM(V147:V152)</f>
        <v>-3364</v>
      </c>
      <c r="W153" s="35">
        <f>SUM(W147:W152)</f>
        <v>-144080</v>
      </c>
      <c r="X153" s="37"/>
      <c r="Y153" s="11"/>
    </row>
    <row r="154" spans="1:25" ht="15" customHeight="1" thickBot="1">
      <c r="A154" s="112"/>
      <c r="B154" s="97"/>
      <c r="C154" s="36"/>
      <c r="D154" s="38"/>
      <c r="E154" s="36"/>
      <c r="F154" s="36"/>
      <c r="G154" s="38"/>
      <c r="H154" s="36"/>
      <c r="I154" s="69"/>
      <c r="J154" s="10"/>
      <c r="K154" s="7"/>
      <c r="L154" s="40"/>
      <c r="M154" s="36"/>
      <c r="N154" s="38"/>
      <c r="O154" s="36"/>
      <c r="P154" s="36"/>
      <c r="Q154" s="38"/>
      <c r="R154" s="36"/>
      <c r="S154" s="36"/>
      <c r="T154" s="38"/>
      <c r="U154" s="36"/>
      <c r="V154" s="36"/>
      <c r="W154" s="36"/>
      <c r="X154" s="38"/>
      <c r="Y154" s="11"/>
    </row>
    <row r="155" spans="1:25" ht="15" customHeight="1">
      <c r="A155" s="79"/>
      <c r="B155" s="31" t="s">
        <v>168</v>
      </c>
      <c r="C155" s="33">
        <v>414631</v>
      </c>
      <c r="D155" s="85" t="s">
        <v>374</v>
      </c>
      <c r="E155" s="72">
        <v>422757</v>
      </c>
      <c r="F155" s="24">
        <f>+E155-C155</f>
        <v>8126</v>
      </c>
      <c r="G155" s="25" t="s">
        <v>375</v>
      </c>
      <c r="H155" s="24">
        <v>425442</v>
      </c>
      <c r="I155" s="27">
        <f>+H155-C155</f>
        <v>10811</v>
      </c>
      <c r="J155" s="28"/>
      <c r="K155" s="29"/>
      <c r="L155" s="30">
        <v>425442</v>
      </c>
      <c r="M155" s="24">
        <f>+L155-H155</f>
        <v>0</v>
      </c>
      <c r="N155" s="25"/>
      <c r="O155" s="60">
        <v>425442</v>
      </c>
      <c r="P155" s="131">
        <f>+O155-H155</f>
        <v>0</v>
      </c>
      <c r="Q155" s="25"/>
      <c r="R155" s="60">
        <v>425442</v>
      </c>
      <c r="S155" s="131">
        <f aca="true" t="shared" si="6" ref="S155:S179">+R155-H155</f>
        <v>0</v>
      </c>
      <c r="T155" s="25"/>
      <c r="U155" s="60">
        <v>425442</v>
      </c>
      <c r="V155" s="24">
        <f>+U155-H155</f>
        <v>0</v>
      </c>
      <c r="W155" s="26">
        <f>+U155-C155</f>
        <v>10811</v>
      </c>
      <c r="X155" s="25"/>
      <c r="Y155" s="11"/>
    </row>
    <row r="156" spans="1:25" ht="15" customHeight="1">
      <c r="A156" s="79"/>
      <c r="B156" s="32"/>
      <c r="C156" s="22"/>
      <c r="D156" s="77"/>
      <c r="E156" s="73"/>
      <c r="F156" s="24"/>
      <c r="G156" s="25"/>
      <c r="H156" s="24"/>
      <c r="I156" s="27"/>
      <c r="J156" s="28"/>
      <c r="K156" s="29"/>
      <c r="L156" s="30"/>
      <c r="M156" s="24"/>
      <c r="N156" s="25"/>
      <c r="O156" s="23"/>
      <c r="P156" s="122"/>
      <c r="Q156" s="25"/>
      <c r="R156" s="23"/>
      <c r="S156" s="121"/>
      <c r="T156" s="25"/>
      <c r="U156" s="23"/>
      <c r="V156" s="24"/>
      <c r="W156" s="26"/>
      <c r="X156" s="25"/>
      <c r="Y156" s="11"/>
    </row>
    <row r="157" spans="1:25" ht="15" customHeight="1">
      <c r="A157" s="79"/>
      <c r="B157" s="80" t="s">
        <v>194</v>
      </c>
      <c r="C157" s="33">
        <v>679201</v>
      </c>
      <c r="D157" s="83" t="s">
        <v>376</v>
      </c>
      <c r="E157" s="72">
        <v>714534</v>
      </c>
      <c r="F157" s="24">
        <f>+E157-C157</f>
        <v>35333</v>
      </c>
      <c r="G157" s="25" t="s">
        <v>377</v>
      </c>
      <c r="H157" s="24">
        <v>715006</v>
      </c>
      <c r="I157" s="27">
        <f>+H157-C157</f>
        <v>35805</v>
      </c>
      <c r="J157" s="28" t="s">
        <v>590</v>
      </c>
      <c r="K157" s="29"/>
      <c r="L157" s="30">
        <v>701672</v>
      </c>
      <c r="M157" s="24">
        <f>+L157-H157</f>
        <v>-13334</v>
      </c>
      <c r="N157" s="25" t="s">
        <v>757</v>
      </c>
      <c r="O157" s="22">
        <v>701672</v>
      </c>
      <c r="P157" s="124">
        <f>+O157-H157</f>
        <v>-13334</v>
      </c>
      <c r="Q157" s="25"/>
      <c r="R157" s="22">
        <v>701672</v>
      </c>
      <c r="S157" s="24">
        <f t="shared" si="6"/>
        <v>-13334</v>
      </c>
      <c r="T157" s="25"/>
      <c r="U157" s="22">
        <v>701672</v>
      </c>
      <c r="V157" s="24">
        <f>+U157-H157</f>
        <v>-13334</v>
      </c>
      <c r="W157" s="26">
        <f>+U157-C157</f>
        <v>22471</v>
      </c>
      <c r="X157" s="25"/>
      <c r="Y157" s="11"/>
    </row>
    <row r="158" spans="1:25" ht="15" customHeight="1">
      <c r="A158" s="79"/>
      <c r="B158" s="31"/>
      <c r="C158" s="22"/>
      <c r="D158" s="77"/>
      <c r="E158" s="73"/>
      <c r="F158" s="24"/>
      <c r="G158" s="25"/>
      <c r="H158" s="24"/>
      <c r="I158" s="27"/>
      <c r="J158" s="28"/>
      <c r="K158" s="29"/>
      <c r="L158" s="30"/>
      <c r="M158" s="24"/>
      <c r="N158" s="25"/>
      <c r="O158" s="23"/>
      <c r="P158" s="122"/>
      <c r="Q158" s="25"/>
      <c r="R158" s="23"/>
      <c r="S158" s="24"/>
      <c r="T158" s="25"/>
      <c r="U158" s="23"/>
      <c r="V158" s="24"/>
      <c r="W158" s="26"/>
      <c r="X158" s="25"/>
      <c r="Y158" s="11"/>
    </row>
    <row r="159" spans="1:25" ht="15" customHeight="1">
      <c r="A159" s="79"/>
      <c r="B159" s="31" t="s">
        <v>195</v>
      </c>
      <c r="C159" s="33">
        <v>124</v>
      </c>
      <c r="D159" s="83" t="s">
        <v>378</v>
      </c>
      <c r="E159" s="72">
        <v>124</v>
      </c>
      <c r="F159" s="24">
        <f>+E159-C159</f>
        <v>0</v>
      </c>
      <c r="G159" s="25" t="s">
        <v>382</v>
      </c>
      <c r="H159" s="24">
        <v>124</v>
      </c>
      <c r="I159" s="27">
        <f>+H159-C159</f>
        <v>0</v>
      </c>
      <c r="J159" s="28"/>
      <c r="K159" s="29"/>
      <c r="L159" s="30">
        <v>124</v>
      </c>
      <c r="M159" s="24">
        <f>+L159-H159</f>
        <v>0</v>
      </c>
      <c r="N159" s="25"/>
      <c r="O159" s="22">
        <v>124</v>
      </c>
      <c r="P159" s="124">
        <f>+O159-H159</f>
        <v>0</v>
      </c>
      <c r="Q159" s="25"/>
      <c r="R159" s="22">
        <v>124</v>
      </c>
      <c r="S159" s="24">
        <f t="shared" si="6"/>
        <v>0</v>
      </c>
      <c r="T159" s="25"/>
      <c r="U159" s="22">
        <v>124</v>
      </c>
      <c r="V159" s="24">
        <f>+U159-H159</f>
        <v>0</v>
      </c>
      <c r="W159" s="26">
        <f>+U159-C159</f>
        <v>0</v>
      </c>
      <c r="X159" s="25"/>
      <c r="Y159" s="11"/>
    </row>
    <row r="160" spans="1:25" ht="15" customHeight="1">
      <c r="A160" s="79"/>
      <c r="B160" s="32"/>
      <c r="C160" s="22"/>
      <c r="D160" s="77"/>
      <c r="E160" s="73"/>
      <c r="F160" s="24"/>
      <c r="G160" s="25"/>
      <c r="H160" s="24"/>
      <c r="I160" s="27"/>
      <c r="J160" s="28"/>
      <c r="K160" s="29"/>
      <c r="L160" s="30"/>
      <c r="M160" s="24"/>
      <c r="N160" s="25"/>
      <c r="O160" s="23"/>
      <c r="P160" s="122"/>
      <c r="Q160" s="25"/>
      <c r="R160" s="23"/>
      <c r="S160" s="24"/>
      <c r="T160" s="25"/>
      <c r="U160" s="23"/>
      <c r="V160" s="24"/>
      <c r="W160" s="26"/>
      <c r="X160" s="25"/>
      <c r="Y160" s="11"/>
    </row>
    <row r="161" spans="1:25" ht="15" customHeight="1">
      <c r="A161" s="79"/>
      <c r="B161" s="80" t="s">
        <v>196</v>
      </c>
      <c r="C161" s="33">
        <v>490891</v>
      </c>
      <c r="D161" s="83" t="s">
        <v>380</v>
      </c>
      <c r="E161" s="72">
        <v>505618</v>
      </c>
      <c r="F161" s="24">
        <f>+E161-C161</f>
        <v>14727</v>
      </c>
      <c r="G161" s="25" t="s">
        <v>379</v>
      </c>
      <c r="H161" s="24">
        <v>554065</v>
      </c>
      <c r="I161" s="27">
        <f>+H161-C161</f>
        <v>63174</v>
      </c>
      <c r="J161" s="28"/>
      <c r="K161" s="29"/>
      <c r="L161" s="30">
        <v>499674</v>
      </c>
      <c r="M161" s="24">
        <f>+L161-H161</f>
        <v>-54391</v>
      </c>
      <c r="N161" s="25" t="s">
        <v>684</v>
      </c>
      <c r="O161" s="22">
        <v>499674</v>
      </c>
      <c r="P161" s="124">
        <f>+O161-H161</f>
        <v>-54391</v>
      </c>
      <c r="Q161" s="25"/>
      <c r="R161" s="22">
        <v>499674</v>
      </c>
      <c r="S161" s="24">
        <f t="shared" si="6"/>
        <v>-54391</v>
      </c>
      <c r="T161" s="25"/>
      <c r="U161" s="22">
        <v>499674</v>
      </c>
      <c r="V161" s="24">
        <f>+U161-H161</f>
        <v>-54391</v>
      </c>
      <c r="W161" s="26">
        <f>+U161-C161</f>
        <v>8783</v>
      </c>
      <c r="X161" s="25"/>
      <c r="Y161" s="11"/>
    </row>
    <row r="162" spans="1:25" ht="15" customHeight="1">
      <c r="A162" s="79"/>
      <c r="B162" s="31"/>
      <c r="C162" s="22"/>
      <c r="D162" s="77"/>
      <c r="E162" s="73"/>
      <c r="F162" s="24"/>
      <c r="G162" s="25"/>
      <c r="H162" s="24"/>
      <c r="I162" s="27"/>
      <c r="J162" s="28"/>
      <c r="K162" s="29"/>
      <c r="L162" s="30"/>
      <c r="M162" s="24"/>
      <c r="N162" s="25"/>
      <c r="O162" s="23"/>
      <c r="P162" s="122"/>
      <c r="Q162" s="25"/>
      <c r="R162" s="23"/>
      <c r="S162" s="24"/>
      <c r="T162" s="25"/>
      <c r="U162" s="23"/>
      <c r="V162" s="24"/>
      <c r="W162" s="26"/>
      <c r="X162" s="25"/>
      <c r="Y162" s="11"/>
    </row>
    <row r="163" spans="1:25" ht="15" customHeight="1">
      <c r="A163" s="79"/>
      <c r="B163" s="80" t="s">
        <v>197</v>
      </c>
      <c r="C163" s="33">
        <v>193</v>
      </c>
      <c r="D163" s="83" t="s">
        <v>381</v>
      </c>
      <c r="E163" s="72">
        <v>193</v>
      </c>
      <c r="F163" s="24">
        <f>+E163-C163</f>
        <v>0</v>
      </c>
      <c r="G163" s="25" t="s">
        <v>366</v>
      </c>
      <c r="H163" s="24">
        <v>185</v>
      </c>
      <c r="I163" s="27">
        <f>+H163-C163</f>
        <v>-8</v>
      </c>
      <c r="J163" s="28"/>
      <c r="K163" s="29"/>
      <c r="L163" s="30">
        <v>185</v>
      </c>
      <c r="M163" s="24">
        <f>+L163-H163</f>
        <v>0</v>
      </c>
      <c r="N163" s="25" t="s">
        <v>640</v>
      </c>
      <c r="O163" s="22">
        <v>185</v>
      </c>
      <c r="P163" s="124">
        <f>+O163-H163</f>
        <v>0</v>
      </c>
      <c r="Q163" s="25"/>
      <c r="R163" s="22">
        <v>185</v>
      </c>
      <c r="S163" s="24">
        <f t="shared" si="6"/>
        <v>0</v>
      </c>
      <c r="T163" s="25"/>
      <c r="U163" s="22">
        <v>185</v>
      </c>
      <c r="V163" s="24">
        <f>+U163-H163</f>
        <v>0</v>
      </c>
      <c r="W163" s="26">
        <f>+U163-C163</f>
        <v>-8</v>
      </c>
      <c r="X163" s="25"/>
      <c r="Y163" s="11"/>
    </row>
    <row r="164" spans="1:25" ht="15" customHeight="1">
      <c r="A164" s="79"/>
      <c r="B164" s="31"/>
      <c r="C164" s="22"/>
      <c r="D164" s="77"/>
      <c r="E164" s="73"/>
      <c r="F164" s="24"/>
      <c r="G164" s="25"/>
      <c r="H164" s="24"/>
      <c r="I164" s="27"/>
      <c r="J164" s="28"/>
      <c r="K164" s="29"/>
      <c r="L164" s="30"/>
      <c r="M164" s="24"/>
      <c r="N164" s="25"/>
      <c r="O164" s="23"/>
      <c r="P164" s="122"/>
      <c r="Q164" s="25"/>
      <c r="R164" s="23"/>
      <c r="S164" s="24"/>
      <c r="T164" s="25"/>
      <c r="U164" s="23"/>
      <c r="V164" s="24"/>
      <c r="W164" s="26"/>
      <c r="X164" s="25"/>
      <c r="Y164" s="11"/>
    </row>
    <row r="165" spans="1:25" ht="15" customHeight="1">
      <c r="A165" s="79"/>
      <c r="B165" s="31" t="s">
        <v>198</v>
      </c>
      <c r="C165" s="33">
        <v>1321</v>
      </c>
      <c r="D165" s="83" t="s">
        <v>383</v>
      </c>
      <c r="E165" s="72">
        <v>980</v>
      </c>
      <c r="F165" s="24">
        <f>+E165-C165</f>
        <v>-341</v>
      </c>
      <c r="G165" s="25" t="s">
        <v>386</v>
      </c>
      <c r="H165" s="24">
        <v>378</v>
      </c>
      <c r="I165" s="27">
        <f>+H165-C165</f>
        <v>-943</v>
      </c>
      <c r="J165" s="28"/>
      <c r="K165" s="29"/>
      <c r="L165" s="30">
        <v>378</v>
      </c>
      <c r="M165" s="24">
        <f>+L165-H165</f>
        <v>0</v>
      </c>
      <c r="N165" s="25" t="s">
        <v>666</v>
      </c>
      <c r="O165" s="22">
        <v>378</v>
      </c>
      <c r="P165" s="124">
        <f>+O165-H165</f>
        <v>0</v>
      </c>
      <c r="Q165" s="25"/>
      <c r="R165" s="22">
        <v>378</v>
      </c>
      <c r="S165" s="24">
        <f t="shared" si="6"/>
        <v>0</v>
      </c>
      <c r="T165" s="25"/>
      <c r="U165" s="22">
        <v>378</v>
      </c>
      <c r="V165" s="24">
        <f>+U165-H165</f>
        <v>0</v>
      </c>
      <c r="W165" s="26">
        <f>+U165-C165</f>
        <v>-943</v>
      </c>
      <c r="X165" s="25"/>
      <c r="Y165" s="11"/>
    </row>
    <row r="166" spans="1:25" ht="15" customHeight="1">
      <c r="A166" s="79"/>
      <c r="B166" s="32"/>
      <c r="C166" s="22"/>
      <c r="D166" s="77"/>
      <c r="E166" s="73"/>
      <c r="F166" s="24"/>
      <c r="G166" s="25"/>
      <c r="H166" s="24"/>
      <c r="I166" s="27"/>
      <c r="J166" s="28"/>
      <c r="K166" s="29"/>
      <c r="L166" s="30"/>
      <c r="M166" s="24"/>
      <c r="N166" s="25"/>
      <c r="O166" s="23"/>
      <c r="P166" s="122"/>
      <c r="Q166" s="25"/>
      <c r="R166" s="23"/>
      <c r="S166" s="24"/>
      <c r="T166" s="25"/>
      <c r="U166" s="23"/>
      <c r="V166" s="24"/>
      <c r="W166" s="26"/>
      <c r="X166" s="25"/>
      <c r="Y166" s="11"/>
    </row>
    <row r="167" spans="1:25" ht="15" customHeight="1">
      <c r="A167" s="79"/>
      <c r="B167" s="80" t="s">
        <v>32</v>
      </c>
      <c r="C167" s="33">
        <v>322</v>
      </c>
      <c r="D167" s="83" t="s">
        <v>385</v>
      </c>
      <c r="E167" s="72">
        <v>322</v>
      </c>
      <c r="F167" s="24">
        <f>+E167-C167</f>
        <v>0</v>
      </c>
      <c r="G167" s="25" t="s">
        <v>384</v>
      </c>
      <c r="H167" s="24">
        <v>321</v>
      </c>
      <c r="I167" s="27">
        <f>+H167-C167</f>
        <v>-1</v>
      </c>
      <c r="J167" s="28"/>
      <c r="K167" s="29"/>
      <c r="L167" s="30">
        <v>321</v>
      </c>
      <c r="M167" s="24">
        <f>+L167-H167</f>
        <v>0</v>
      </c>
      <c r="N167" s="25"/>
      <c r="O167" s="22">
        <v>321</v>
      </c>
      <c r="P167" s="124">
        <f>+O167-H167</f>
        <v>0</v>
      </c>
      <c r="Q167" s="25"/>
      <c r="R167" s="22">
        <v>321</v>
      </c>
      <c r="S167" s="24">
        <f t="shared" si="6"/>
        <v>0</v>
      </c>
      <c r="T167" s="25"/>
      <c r="U167" s="22">
        <v>321</v>
      </c>
      <c r="V167" s="24">
        <f>+U167-H167</f>
        <v>0</v>
      </c>
      <c r="W167" s="26">
        <f>+U167-C167</f>
        <v>-1</v>
      </c>
      <c r="X167" s="25"/>
      <c r="Y167" s="11"/>
    </row>
    <row r="168" spans="1:25" ht="15" customHeight="1">
      <c r="A168" s="79"/>
      <c r="B168" s="31"/>
      <c r="C168" s="22"/>
      <c r="D168" s="77"/>
      <c r="E168" s="73"/>
      <c r="F168" s="24"/>
      <c r="G168" s="25"/>
      <c r="H168" s="24"/>
      <c r="I168" s="27"/>
      <c r="J168" s="28"/>
      <c r="K168" s="29"/>
      <c r="L168" s="30"/>
      <c r="M168" s="24"/>
      <c r="N168" s="25"/>
      <c r="O168" s="23"/>
      <c r="P168" s="122"/>
      <c r="Q168" s="25"/>
      <c r="R168" s="23"/>
      <c r="S168" s="24"/>
      <c r="T168" s="25"/>
      <c r="U168" s="23"/>
      <c r="V168" s="24"/>
      <c r="W168" s="26"/>
      <c r="X168" s="25"/>
      <c r="Y168" s="11"/>
    </row>
    <row r="169" spans="1:25" ht="15" customHeight="1">
      <c r="A169" s="79"/>
      <c r="B169" s="80" t="s">
        <v>199</v>
      </c>
      <c r="C169" s="33">
        <v>15586</v>
      </c>
      <c r="D169" s="152" t="s">
        <v>606</v>
      </c>
      <c r="E169" s="33">
        <v>15542</v>
      </c>
      <c r="F169" s="24">
        <f>+E169-C169</f>
        <v>-44</v>
      </c>
      <c r="G169" s="25" t="s">
        <v>607</v>
      </c>
      <c r="H169" s="24">
        <v>15582</v>
      </c>
      <c r="I169" s="27">
        <f>+H169-C169</f>
        <v>-4</v>
      </c>
      <c r="J169" s="28"/>
      <c r="K169" s="29"/>
      <c r="L169" s="30">
        <v>14992</v>
      </c>
      <c r="M169" s="24">
        <f>+L169-H169</f>
        <v>-590</v>
      </c>
      <c r="N169" s="25" t="s">
        <v>684</v>
      </c>
      <c r="O169" s="22">
        <v>14992</v>
      </c>
      <c r="P169" s="124">
        <f>+O169-H169</f>
        <v>-590</v>
      </c>
      <c r="Q169" s="25"/>
      <c r="R169" s="22">
        <v>14992</v>
      </c>
      <c r="S169" s="24">
        <f t="shared" si="6"/>
        <v>-590</v>
      </c>
      <c r="T169" s="25"/>
      <c r="U169" s="22">
        <v>14992</v>
      </c>
      <c r="V169" s="24">
        <f>+U169-H169</f>
        <v>-590</v>
      </c>
      <c r="W169" s="26">
        <f>+U169-C169</f>
        <v>-594</v>
      </c>
      <c r="X169" s="25"/>
      <c r="Y169" s="11"/>
    </row>
    <row r="170" spans="1:25" ht="26.25" customHeight="1">
      <c r="A170" s="79"/>
      <c r="B170" s="80"/>
      <c r="C170" s="33"/>
      <c r="D170" s="100"/>
      <c r="E170" s="33"/>
      <c r="F170" s="24"/>
      <c r="G170" s="25"/>
      <c r="H170" s="24"/>
      <c r="I170" s="27"/>
      <c r="J170" s="28"/>
      <c r="K170" s="29"/>
      <c r="L170" s="30"/>
      <c r="M170" s="24"/>
      <c r="N170" s="25"/>
      <c r="O170" s="23"/>
      <c r="P170" s="122"/>
      <c r="Q170" s="25"/>
      <c r="R170" s="23"/>
      <c r="S170" s="24"/>
      <c r="T170" s="25"/>
      <c r="U170" s="23"/>
      <c r="V170" s="24"/>
      <c r="W170" s="26"/>
      <c r="X170" s="25"/>
      <c r="Y170" s="11"/>
    </row>
    <row r="171" spans="1:25" ht="15" customHeight="1">
      <c r="A171" s="79"/>
      <c r="B171" s="80" t="s">
        <v>200</v>
      </c>
      <c r="C171" s="33">
        <v>183361</v>
      </c>
      <c r="D171" s="83" t="s">
        <v>387</v>
      </c>
      <c r="E171" s="72">
        <v>250982</v>
      </c>
      <c r="F171" s="24">
        <f>+E171-C171</f>
        <v>67621</v>
      </c>
      <c r="G171" s="25" t="s">
        <v>608</v>
      </c>
      <c r="H171" s="24">
        <v>184142</v>
      </c>
      <c r="I171" s="27">
        <f>+H171-C171</f>
        <v>781</v>
      </c>
      <c r="J171" s="28"/>
      <c r="K171" s="29"/>
      <c r="L171" s="30">
        <v>185016</v>
      </c>
      <c r="M171" s="24">
        <f>+L171-H171</f>
        <v>874</v>
      </c>
      <c r="N171" s="25" t="s">
        <v>650</v>
      </c>
      <c r="O171" s="22">
        <v>185016</v>
      </c>
      <c r="P171" s="124">
        <f>+O171-H171</f>
        <v>874</v>
      </c>
      <c r="Q171" s="25"/>
      <c r="R171" s="22">
        <v>185016</v>
      </c>
      <c r="S171" s="24">
        <f t="shared" si="6"/>
        <v>874</v>
      </c>
      <c r="T171" s="25"/>
      <c r="U171" s="22">
        <v>185016</v>
      </c>
      <c r="V171" s="24">
        <f>+U171-H171</f>
        <v>874</v>
      </c>
      <c r="W171" s="26">
        <f>+U171-C171</f>
        <v>1655</v>
      </c>
      <c r="X171" s="25"/>
      <c r="Y171" s="11"/>
    </row>
    <row r="172" spans="1:25" ht="15" customHeight="1">
      <c r="A172" s="79"/>
      <c r="B172" s="80"/>
      <c r="C172" s="33"/>
      <c r="D172" s="77"/>
      <c r="E172" s="72"/>
      <c r="F172" s="24"/>
      <c r="G172" s="25"/>
      <c r="H172" s="24"/>
      <c r="I172" s="27"/>
      <c r="J172" s="28"/>
      <c r="K172" s="29"/>
      <c r="L172" s="30"/>
      <c r="M172" s="24"/>
      <c r="N172" s="25"/>
      <c r="O172" s="23"/>
      <c r="P172" s="122"/>
      <c r="Q172" s="25"/>
      <c r="R172" s="23"/>
      <c r="S172" s="24"/>
      <c r="T172" s="25"/>
      <c r="U172" s="23"/>
      <c r="V172" s="24"/>
      <c r="W172" s="26"/>
      <c r="X172" s="25"/>
      <c r="Y172" s="11"/>
    </row>
    <row r="173" spans="1:25" ht="15" customHeight="1">
      <c r="A173" s="79"/>
      <c r="B173" s="80" t="s">
        <v>201</v>
      </c>
      <c r="C173" s="33">
        <v>185185</v>
      </c>
      <c r="D173" s="83" t="s">
        <v>388</v>
      </c>
      <c r="E173" s="72">
        <v>223350</v>
      </c>
      <c r="F173" s="24">
        <f>+E173-C173</f>
        <v>38165</v>
      </c>
      <c r="G173" s="25" t="s">
        <v>609</v>
      </c>
      <c r="H173" s="24">
        <v>196314</v>
      </c>
      <c r="I173" s="27">
        <f>+H173-C173</f>
        <v>11129</v>
      </c>
      <c r="J173" s="28" t="s">
        <v>592</v>
      </c>
      <c r="K173" s="29"/>
      <c r="L173" s="30">
        <v>189461</v>
      </c>
      <c r="M173" s="24">
        <f>+L173-H173</f>
        <v>-6853</v>
      </c>
      <c r="N173" s="25" t="s">
        <v>651</v>
      </c>
      <c r="O173" s="22">
        <v>189461</v>
      </c>
      <c r="P173" s="124">
        <f>+O173-H173</f>
        <v>-6853</v>
      </c>
      <c r="Q173" s="25"/>
      <c r="R173" s="22">
        <v>189461</v>
      </c>
      <c r="S173" s="24">
        <f t="shared" si="6"/>
        <v>-6853</v>
      </c>
      <c r="T173" s="25"/>
      <c r="U173" s="22">
        <v>189461</v>
      </c>
      <c r="V173" s="24">
        <f>+U173-H173</f>
        <v>-6853</v>
      </c>
      <c r="W173" s="26">
        <f>+U173-C173</f>
        <v>4276</v>
      </c>
      <c r="X173" s="25"/>
      <c r="Y173" s="11"/>
    </row>
    <row r="174" spans="1:25" ht="15" customHeight="1">
      <c r="A174" s="79"/>
      <c r="B174" s="31"/>
      <c r="C174" s="22"/>
      <c r="D174" s="77"/>
      <c r="E174" s="73"/>
      <c r="F174" s="24"/>
      <c r="G174" s="25"/>
      <c r="H174" s="24"/>
      <c r="I174" s="27"/>
      <c r="J174" s="28"/>
      <c r="K174" s="29"/>
      <c r="L174" s="30"/>
      <c r="M174" s="24"/>
      <c r="N174" s="25"/>
      <c r="O174" s="23"/>
      <c r="P174" s="122"/>
      <c r="Q174" s="25"/>
      <c r="R174" s="23"/>
      <c r="S174" s="24"/>
      <c r="T174" s="25"/>
      <c r="U174" s="23"/>
      <c r="V174" s="24"/>
      <c r="W174" s="26"/>
      <c r="X174" s="25"/>
      <c r="Y174" s="11"/>
    </row>
    <row r="175" spans="1:25" ht="15" customHeight="1">
      <c r="A175" s="79"/>
      <c r="B175" s="80" t="s">
        <v>202</v>
      </c>
      <c r="C175" s="33">
        <v>19424</v>
      </c>
      <c r="D175" s="83" t="s">
        <v>389</v>
      </c>
      <c r="E175" s="72">
        <v>21493</v>
      </c>
      <c r="F175" s="24">
        <f>+E175-C175</f>
        <v>2069</v>
      </c>
      <c r="G175" s="25" t="s">
        <v>390</v>
      </c>
      <c r="H175" s="24">
        <v>19926</v>
      </c>
      <c r="I175" s="27">
        <f>+H175-C175</f>
        <v>502</v>
      </c>
      <c r="J175" s="28"/>
      <c r="K175" s="29"/>
      <c r="L175" s="30">
        <v>20683</v>
      </c>
      <c r="M175" s="24">
        <f>+L175-H175</f>
        <v>757</v>
      </c>
      <c r="N175" s="25" t="s">
        <v>652</v>
      </c>
      <c r="O175" s="22">
        <v>20683</v>
      </c>
      <c r="P175" s="124">
        <f>+O175-H175</f>
        <v>757</v>
      </c>
      <c r="Q175" s="25"/>
      <c r="R175" s="22">
        <v>20683</v>
      </c>
      <c r="S175" s="24">
        <f t="shared" si="6"/>
        <v>757</v>
      </c>
      <c r="T175" s="25"/>
      <c r="U175" s="22">
        <v>20683</v>
      </c>
      <c r="V175" s="24">
        <f>+U175-H175</f>
        <v>757</v>
      </c>
      <c r="W175" s="26">
        <f>+U175-C175</f>
        <v>1259</v>
      </c>
      <c r="X175" s="25"/>
      <c r="Y175" s="11"/>
    </row>
    <row r="176" spans="1:25" ht="15" customHeight="1">
      <c r="A176" s="79"/>
      <c r="B176" s="31"/>
      <c r="C176" s="22"/>
      <c r="D176" s="77"/>
      <c r="E176" s="73"/>
      <c r="F176" s="24"/>
      <c r="G176" s="25"/>
      <c r="H176" s="24"/>
      <c r="I176" s="27"/>
      <c r="J176" s="28"/>
      <c r="K176" s="29"/>
      <c r="L176" s="30"/>
      <c r="M176" s="24"/>
      <c r="N176" s="25"/>
      <c r="O176" s="23"/>
      <c r="P176" s="122"/>
      <c r="Q176" s="25"/>
      <c r="R176" s="23"/>
      <c r="S176" s="24"/>
      <c r="T176" s="25"/>
      <c r="U176" s="23"/>
      <c r="V176" s="24"/>
      <c r="W176" s="26"/>
      <c r="X176" s="25"/>
      <c r="Y176" s="11"/>
    </row>
    <row r="177" spans="1:25" ht="15" customHeight="1">
      <c r="A177" s="79"/>
      <c r="B177" s="31" t="s">
        <v>203</v>
      </c>
      <c r="C177" s="33">
        <v>22204</v>
      </c>
      <c r="D177" s="152" t="s">
        <v>391</v>
      </c>
      <c r="E177" s="33">
        <v>15165</v>
      </c>
      <c r="F177" s="24">
        <f>+E177-C177</f>
        <v>-7039</v>
      </c>
      <c r="G177" s="25" t="s">
        <v>612</v>
      </c>
      <c r="H177" s="24">
        <v>15269</v>
      </c>
      <c r="I177" s="27">
        <f>+H177-C177</f>
        <v>-6935</v>
      </c>
      <c r="J177" s="28"/>
      <c r="K177" s="29"/>
      <c r="L177" s="30">
        <v>15152</v>
      </c>
      <c r="M177" s="24">
        <f>+L177-H177</f>
        <v>-117</v>
      </c>
      <c r="N177" s="25" t="s">
        <v>653</v>
      </c>
      <c r="O177" s="22">
        <v>15152</v>
      </c>
      <c r="P177" s="124">
        <f>+O177-H177</f>
        <v>-117</v>
      </c>
      <c r="Q177" s="25"/>
      <c r="R177" s="22">
        <v>15152</v>
      </c>
      <c r="S177" s="24">
        <f t="shared" si="6"/>
        <v>-117</v>
      </c>
      <c r="T177" s="25"/>
      <c r="U177" s="22">
        <v>15152</v>
      </c>
      <c r="V177" s="24">
        <f>+U177-H177</f>
        <v>-117</v>
      </c>
      <c r="W177" s="26">
        <f>+U177-C177</f>
        <v>-7052</v>
      </c>
      <c r="X177" s="25"/>
      <c r="Y177" s="11"/>
    </row>
    <row r="178" spans="1:25" ht="15" customHeight="1">
      <c r="A178" s="79"/>
      <c r="B178" s="32"/>
      <c r="C178" s="22"/>
      <c r="D178" s="100"/>
      <c r="E178" s="22"/>
      <c r="F178" s="24"/>
      <c r="G178" s="25"/>
      <c r="H178" s="24"/>
      <c r="I178" s="27"/>
      <c r="J178" s="28"/>
      <c r="K178" s="29"/>
      <c r="L178" s="30"/>
      <c r="M178" s="24"/>
      <c r="N178" s="25"/>
      <c r="O178" s="23"/>
      <c r="P178" s="122"/>
      <c r="Q178" s="25"/>
      <c r="R178" s="23"/>
      <c r="S178" s="24"/>
      <c r="T178" s="25"/>
      <c r="U178" s="23"/>
      <c r="V178" s="24"/>
      <c r="W178" s="26"/>
      <c r="X178" s="25"/>
      <c r="Y178" s="11"/>
    </row>
    <row r="179" spans="1:25" ht="15" customHeight="1">
      <c r="A179" s="79"/>
      <c r="B179" s="31" t="s">
        <v>204</v>
      </c>
      <c r="C179" s="33">
        <v>21558</v>
      </c>
      <c r="D179" s="83" t="s">
        <v>392</v>
      </c>
      <c r="E179" s="72">
        <v>19308</v>
      </c>
      <c r="F179" s="24">
        <f>+E179-C179</f>
        <v>-2250</v>
      </c>
      <c r="G179" s="25" t="s">
        <v>613</v>
      </c>
      <c r="H179" s="24">
        <v>19533</v>
      </c>
      <c r="I179" s="27">
        <f>+H179-C179</f>
        <v>-2025</v>
      </c>
      <c r="J179" s="28"/>
      <c r="K179" s="29"/>
      <c r="L179" s="30">
        <v>19533</v>
      </c>
      <c r="M179" s="24">
        <f>+L179-H179</f>
        <v>0</v>
      </c>
      <c r="N179" s="25" t="s">
        <v>654</v>
      </c>
      <c r="O179" s="22">
        <v>19533</v>
      </c>
      <c r="P179" s="124">
        <f>+O179-H179</f>
        <v>0</v>
      </c>
      <c r="Q179" s="25"/>
      <c r="R179" s="22">
        <v>19533</v>
      </c>
      <c r="S179" s="121">
        <f t="shared" si="6"/>
        <v>0</v>
      </c>
      <c r="T179" s="25"/>
      <c r="U179" s="22">
        <v>19533</v>
      </c>
      <c r="V179" s="24">
        <f>+U179-H179</f>
        <v>0</v>
      </c>
      <c r="W179" s="26">
        <f>+U179-C179</f>
        <v>-2025</v>
      </c>
      <c r="X179" s="25"/>
      <c r="Y179" s="11"/>
    </row>
    <row r="180" spans="1:25" ht="15" customHeight="1" thickBot="1">
      <c r="A180" s="79"/>
      <c r="B180" s="32"/>
      <c r="C180" s="22"/>
      <c r="D180" s="84"/>
      <c r="E180" s="73"/>
      <c r="F180" s="24"/>
      <c r="G180" s="25"/>
      <c r="H180" s="24"/>
      <c r="I180" s="27"/>
      <c r="J180" s="28"/>
      <c r="K180" s="29"/>
      <c r="L180" s="30"/>
      <c r="M180" s="24"/>
      <c r="N180" s="25"/>
      <c r="O180" s="116"/>
      <c r="P180" s="146"/>
      <c r="Q180" s="25"/>
      <c r="R180" s="116"/>
      <c r="S180" s="122"/>
      <c r="T180" s="25"/>
      <c r="U180" s="116"/>
      <c r="V180" s="24"/>
      <c r="W180" s="26"/>
      <c r="X180" s="25"/>
      <c r="Y180" s="11"/>
    </row>
    <row r="181" spans="1:25" ht="15" customHeight="1">
      <c r="A181" s="112"/>
      <c r="B181" s="96" t="s">
        <v>169</v>
      </c>
      <c r="C181" s="35">
        <f>SUM(C155:C180)</f>
        <v>2034001</v>
      </c>
      <c r="D181" s="37"/>
      <c r="E181" s="35">
        <f>SUM(E155:E180)</f>
        <v>2190368</v>
      </c>
      <c r="F181" s="35">
        <f>SUM(F155:F180)</f>
        <v>156367</v>
      </c>
      <c r="G181" s="37"/>
      <c r="H181" s="35">
        <f>SUM(H155:H180)</f>
        <v>2146287</v>
      </c>
      <c r="I181" s="68">
        <f>SUM(I155:I180)</f>
        <v>112286</v>
      </c>
      <c r="J181" s="9"/>
      <c r="K181" s="6"/>
      <c r="L181" s="39">
        <f>SUM(L155:L180)</f>
        <v>2072633</v>
      </c>
      <c r="M181" s="35">
        <f>SUM(M155:M180)</f>
        <v>-73654</v>
      </c>
      <c r="N181" s="37"/>
      <c r="O181" s="35">
        <f>SUM(O155:O180)</f>
        <v>2072633</v>
      </c>
      <c r="P181" s="35">
        <f>SUM(P155:P180)</f>
        <v>-73654</v>
      </c>
      <c r="Q181" s="37"/>
      <c r="R181" s="35">
        <f>SUM(R155:R180)</f>
        <v>2072633</v>
      </c>
      <c r="S181" s="35">
        <f>SUM(S155:S180)</f>
        <v>-73654</v>
      </c>
      <c r="T181" s="37"/>
      <c r="U181" s="35">
        <f>SUM(U155:U180)</f>
        <v>2072633</v>
      </c>
      <c r="V181" s="35">
        <f>SUM(V155:V180)</f>
        <v>-73654</v>
      </c>
      <c r="W181" s="35">
        <f>SUM(W155:W180)</f>
        <v>38632</v>
      </c>
      <c r="X181" s="37"/>
      <c r="Y181" s="11"/>
    </row>
    <row r="182" spans="1:25" ht="15" customHeight="1" thickBot="1">
      <c r="A182" s="112"/>
      <c r="B182" s="97"/>
      <c r="C182" s="36"/>
      <c r="D182" s="38"/>
      <c r="E182" s="36"/>
      <c r="F182" s="36"/>
      <c r="G182" s="38"/>
      <c r="H182" s="36"/>
      <c r="I182" s="69"/>
      <c r="J182" s="10"/>
      <c r="K182" s="7"/>
      <c r="L182" s="40"/>
      <c r="M182" s="36"/>
      <c r="N182" s="38"/>
      <c r="O182" s="36"/>
      <c r="P182" s="36"/>
      <c r="Q182" s="38"/>
      <c r="R182" s="36"/>
      <c r="S182" s="36"/>
      <c r="T182" s="38"/>
      <c r="U182" s="36"/>
      <c r="V182" s="36"/>
      <c r="W182" s="36"/>
      <c r="X182" s="38"/>
      <c r="Y182" s="11"/>
    </row>
    <row r="183" spans="1:25" ht="15" customHeight="1">
      <c r="A183" s="79"/>
      <c r="B183" s="92" t="s">
        <v>42</v>
      </c>
      <c r="C183" s="65">
        <f>C129+C145+C153+C181</f>
        <v>6619427</v>
      </c>
      <c r="D183" s="37"/>
      <c r="E183" s="65">
        <f>E129+E145+E153+E181</f>
        <v>6828776</v>
      </c>
      <c r="F183" s="65">
        <f>F129+F145+F153+F181</f>
        <v>209349</v>
      </c>
      <c r="G183" s="37"/>
      <c r="H183" s="65">
        <f>H129+H145+H153+H181</f>
        <v>6779690</v>
      </c>
      <c r="I183" s="94">
        <f>I129+I145+I153+I181</f>
        <v>160263</v>
      </c>
      <c r="J183" s="9"/>
      <c r="K183" s="6"/>
      <c r="L183" s="66">
        <f>L129+L145+L153+L181</f>
        <v>6642310</v>
      </c>
      <c r="M183" s="65">
        <f>M129+M145+M153+M181</f>
        <v>-137380</v>
      </c>
      <c r="N183" s="37"/>
      <c r="O183" s="35">
        <f>O129+O145+O153+O181</f>
        <v>6634492</v>
      </c>
      <c r="P183" s="35">
        <f>P129+P145+P153+P181</f>
        <v>-145198</v>
      </c>
      <c r="Q183" s="37"/>
      <c r="R183" s="35">
        <f>R129+R145+R153+R181</f>
        <v>6634492</v>
      </c>
      <c r="S183" s="35">
        <f>S129+S145+S153+S181</f>
        <v>-145198</v>
      </c>
      <c r="T183" s="37"/>
      <c r="U183" s="35">
        <f>U129+U145+U153+U181</f>
        <v>6656898</v>
      </c>
      <c r="V183" s="65">
        <f>V129+V145+V153+V181</f>
        <v>-122792</v>
      </c>
      <c r="W183" s="65">
        <f>W129+W145+W153+W181</f>
        <v>37471</v>
      </c>
      <c r="X183" s="37"/>
      <c r="Y183" s="11"/>
    </row>
    <row r="184" spans="1:25" ht="15" customHeight="1" thickBot="1">
      <c r="A184" s="89"/>
      <c r="B184" s="67"/>
      <c r="C184" s="36"/>
      <c r="D184" s="38"/>
      <c r="E184" s="36"/>
      <c r="F184" s="36"/>
      <c r="G184" s="38"/>
      <c r="H184" s="36"/>
      <c r="I184" s="69"/>
      <c r="J184" s="10"/>
      <c r="K184" s="7"/>
      <c r="L184" s="40"/>
      <c r="M184" s="36"/>
      <c r="N184" s="38"/>
      <c r="O184" s="36"/>
      <c r="P184" s="36"/>
      <c r="Q184" s="38"/>
      <c r="R184" s="36"/>
      <c r="S184" s="36"/>
      <c r="T184" s="38"/>
      <c r="U184" s="36"/>
      <c r="V184" s="36"/>
      <c r="W184" s="36"/>
      <c r="X184" s="38"/>
      <c r="Y184" s="11"/>
    </row>
    <row r="185" spans="1:25" ht="15" customHeight="1">
      <c r="A185" s="78" t="s">
        <v>90</v>
      </c>
      <c r="B185" s="80" t="s">
        <v>45</v>
      </c>
      <c r="C185" s="33">
        <v>12785</v>
      </c>
      <c r="D185" s="85" t="s">
        <v>393</v>
      </c>
      <c r="E185" s="33">
        <v>12785</v>
      </c>
      <c r="F185" s="24">
        <f>+E185-C185</f>
        <v>0</v>
      </c>
      <c r="G185" s="25" t="s">
        <v>382</v>
      </c>
      <c r="H185" s="24">
        <v>12992</v>
      </c>
      <c r="I185" s="27">
        <f>+H185-C185</f>
        <v>207</v>
      </c>
      <c r="J185" s="28" t="s">
        <v>582</v>
      </c>
      <c r="K185" s="29"/>
      <c r="L185" s="30">
        <v>12868</v>
      </c>
      <c r="M185" s="24">
        <f>+L185-H185</f>
        <v>-124</v>
      </c>
      <c r="N185" s="25" t="s">
        <v>672</v>
      </c>
      <c r="O185" s="60">
        <v>12868</v>
      </c>
      <c r="P185" s="131">
        <f>+O185-H185</f>
        <v>-124</v>
      </c>
      <c r="Q185" s="25"/>
      <c r="R185" s="60">
        <v>12868</v>
      </c>
      <c r="S185" s="131">
        <f aca="true" t="shared" si="7" ref="S185:S221">+R185-H185</f>
        <v>-124</v>
      </c>
      <c r="T185" s="25"/>
      <c r="U185" s="60">
        <v>12868</v>
      </c>
      <c r="V185" s="24">
        <f>+U185-H185</f>
        <v>-124</v>
      </c>
      <c r="W185" s="26">
        <f>+U185-C185</f>
        <v>83</v>
      </c>
      <c r="X185" s="25"/>
      <c r="Y185" s="11"/>
    </row>
    <row r="186" spans="1:25" ht="15" customHeight="1">
      <c r="A186" s="79"/>
      <c r="B186" s="31"/>
      <c r="C186" s="22"/>
      <c r="D186" s="77"/>
      <c r="E186" s="22"/>
      <c r="F186" s="24"/>
      <c r="G186" s="25"/>
      <c r="H186" s="24"/>
      <c r="I186" s="27"/>
      <c r="J186" s="28"/>
      <c r="K186" s="29"/>
      <c r="L186" s="30"/>
      <c r="M186" s="24"/>
      <c r="N186" s="25"/>
      <c r="O186" s="23"/>
      <c r="P186" s="122"/>
      <c r="Q186" s="25"/>
      <c r="R186" s="23"/>
      <c r="S186" s="121"/>
      <c r="T186" s="25"/>
      <c r="U186" s="23"/>
      <c r="V186" s="24"/>
      <c r="W186" s="26"/>
      <c r="X186" s="25"/>
      <c r="Y186" s="11"/>
    </row>
    <row r="187" spans="1:25" ht="15" customHeight="1">
      <c r="A187" s="79"/>
      <c r="B187" s="80" t="s">
        <v>231</v>
      </c>
      <c r="C187" s="33">
        <v>5821</v>
      </c>
      <c r="D187" s="152" t="s">
        <v>394</v>
      </c>
      <c r="E187" s="33">
        <v>8906</v>
      </c>
      <c r="F187" s="24">
        <f>+E187-C187</f>
        <v>3085</v>
      </c>
      <c r="G187" s="25" t="s">
        <v>395</v>
      </c>
      <c r="H187" s="24">
        <v>6046</v>
      </c>
      <c r="I187" s="27">
        <f>+H187-C187</f>
        <v>225</v>
      </c>
      <c r="J187" s="28"/>
      <c r="K187" s="29"/>
      <c r="L187" s="30">
        <v>6046</v>
      </c>
      <c r="M187" s="24">
        <f>+L187-H187</f>
        <v>0</v>
      </c>
      <c r="N187" s="25" t="s">
        <v>673</v>
      </c>
      <c r="O187" s="22">
        <v>6046</v>
      </c>
      <c r="P187" s="124">
        <f>+O187-H187</f>
        <v>0</v>
      </c>
      <c r="Q187" s="25"/>
      <c r="R187" s="22">
        <v>6046</v>
      </c>
      <c r="S187" s="24">
        <f t="shared" si="7"/>
        <v>0</v>
      </c>
      <c r="T187" s="25"/>
      <c r="U187" s="22">
        <v>6046</v>
      </c>
      <c r="V187" s="24">
        <f>+U187-H187</f>
        <v>0</v>
      </c>
      <c r="W187" s="26">
        <f>+U187-C187</f>
        <v>225</v>
      </c>
      <c r="X187" s="25"/>
      <c r="Y187" s="11"/>
    </row>
    <row r="188" spans="1:25" ht="15" customHeight="1">
      <c r="A188" s="79"/>
      <c r="B188" s="31"/>
      <c r="C188" s="22"/>
      <c r="D188" s="100"/>
      <c r="E188" s="22"/>
      <c r="F188" s="24"/>
      <c r="G188" s="25"/>
      <c r="H188" s="24"/>
      <c r="I188" s="27"/>
      <c r="J188" s="28"/>
      <c r="K188" s="29"/>
      <c r="L188" s="30"/>
      <c r="M188" s="24"/>
      <c r="N188" s="25"/>
      <c r="O188" s="23"/>
      <c r="P188" s="122"/>
      <c r="Q188" s="25"/>
      <c r="R188" s="23"/>
      <c r="S188" s="24"/>
      <c r="T188" s="25"/>
      <c r="U188" s="23"/>
      <c r="V188" s="24"/>
      <c r="W188" s="26"/>
      <c r="X188" s="25"/>
      <c r="Y188" s="11"/>
    </row>
    <row r="189" spans="1:25" ht="15" customHeight="1">
      <c r="A189" s="79"/>
      <c r="B189" s="80" t="s">
        <v>46</v>
      </c>
      <c r="C189" s="33">
        <v>3631</v>
      </c>
      <c r="D189" s="152" t="s">
        <v>396</v>
      </c>
      <c r="E189" s="33">
        <v>3631</v>
      </c>
      <c r="F189" s="24">
        <f>+E189-C189</f>
        <v>0</v>
      </c>
      <c r="G189" s="25" t="s">
        <v>397</v>
      </c>
      <c r="H189" s="24">
        <v>3551</v>
      </c>
      <c r="I189" s="27">
        <f>+H189-C189</f>
        <v>-80</v>
      </c>
      <c r="J189" s="28"/>
      <c r="K189" s="29"/>
      <c r="L189" s="30">
        <v>3551</v>
      </c>
      <c r="M189" s="24">
        <f>+L189-H189</f>
        <v>0</v>
      </c>
      <c r="N189" s="25"/>
      <c r="O189" s="22">
        <v>3551</v>
      </c>
      <c r="P189" s="124">
        <f>+O189-H189</f>
        <v>0</v>
      </c>
      <c r="Q189" s="25"/>
      <c r="R189" s="22">
        <v>3551</v>
      </c>
      <c r="S189" s="24">
        <f t="shared" si="7"/>
        <v>0</v>
      </c>
      <c r="T189" s="25"/>
      <c r="U189" s="22">
        <v>3551</v>
      </c>
      <c r="V189" s="24">
        <f>+U189-H189</f>
        <v>0</v>
      </c>
      <c r="W189" s="26">
        <f>+U189-C189</f>
        <v>-80</v>
      </c>
      <c r="X189" s="25"/>
      <c r="Y189" s="11"/>
    </row>
    <row r="190" spans="1:25" ht="15" customHeight="1">
      <c r="A190" s="79"/>
      <c r="B190" s="31"/>
      <c r="C190" s="22"/>
      <c r="D190" s="100"/>
      <c r="E190" s="22"/>
      <c r="F190" s="24"/>
      <c r="G190" s="25"/>
      <c r="H190" s="24"/>
      <c r="I190" s="27"/>
      <c r="J190" s="28"/>
      <c r="K190" s="29"/>
      <c r="L190" s="30"/>
      <c r="M190" s="24"/>
      <c r="N190" s="25"/>
      <c r="O190" s="23"/>
      <c r="P190" s="122"/>
      <c r="Q190" s="25"/>
      <c r="R190" s="23"/>
      <c r="S190" s="24"/>
      <c r="T190" s="25"/>
      <c r="U190" s="23"/>
      <c r="V190" s="24"/>
      <c r="W190" s="26"/>
      <c r="X190" s="25"/>
      <c r="Y190" s="11"/>
    </row>
    <row r="191" spans="1:25" ht="15" customHeight="1">
      <c r="A191" s="79"/>
      <c r="B191" s="31" t="s">
        <v>232</v>
      </c>
      <c r="C191" s="33">
        <v>4523</v>
      </c>
      <c r="D191" s="152" t="s">
        <v>398</v>
      </c>
      <c r="E191" s="33">
        <v>4523</v>
      </c>
      <c r="F191" s="24">
        <f>+E191-C191</f>
        <v>0</v>
      </c>
      <c r="G191" s="25" t="s">
        <v>397</v>
      </c>
      <c r="H191" s="24">
        <v>4383</v>
      </c>
      <c r="I191" s="27">
        <f>+H191-C191</f>
        <v>-140</v>
      </c>
      <c r="J191" s="28"/>
      <c r="K191" s="29"/>
      <c r="L191" s="30">
        <v>4383</v>
      </c>
      <c r="M191" s="24">
        <f>+L191-H191</f>
        <v>0</v>
      </c>
      <c r="N191" s="25" t="s">
        <v>674</v>
      </c>
      <c r="O191" s="22">
        <v>4383</v>
      </c>
      <c r="P191" s="124">
        <f>+O191-H191</f>
        <v>0</v>
      </c>
      <c r="Q191" s="25"/>
      <c r="R191" s="22">
        <v>4383</v>
      </c>
      <c r="S191" s="24">
        <f t="shared" si="7"/>
        <v>0</v>
      </c>
      <c r="T191" s="25"/>
      <c r="U191" s="22">
        <v>4383</v>
      </c>
      <c r="V191" s="24">
        <f>+U191-H191</f>
        <v>0</v>
      </c>
      <c r="W191" s="26">
        <f>+U191-C191</f>
        <v>-140</v>
      </c>
      <c r="X191" s="25"/>
      <c r="Y191" s="11"/>
    </row>
    <row r="192" spans="1:25" ht="15" customHeight="1">
      <c r="A192" s="79"/>
      <c r="B192" s="32"/>
      <c r="C192" s="22"/>
      <c r="D192" s="100"/>
      <c r="E192" s="22"/>
      <c r="F192" s="24"/>
      <c r="G192" s="25"/>
      <c r="H192" s="24"/>
      <c r="I192" s="27"/>
      <c r="J192" s="28"/>
      <c r="K192" s="29"/>
      <c r="L192" s="30"/>
      <c r="M192" s="24"/>
      <c r="N192" s="25"/>
      <c r="O192" s="23"/>
      <c r="P192" s="122"/>
      <c r="Q192" s="25"/>
      <c r="R192" s="23"/>
      <c r="S192" s="24"/>
      <c r="T192" s="25"/>
      <c r="U192" s="23"/>
      <c r="V192" s="24"/>
      <c r="W192" s="26"/>
      <c r="X192" s="25"/>
      <c r="Y192" s="11"/>
    </row>
    <row r="193" spans="1:25" ht="15" customHeight="1">
      <c r="A193" s="79"/>
      <c r="B193" s="80" t="s">
        <v>47</v>
      </c>
      <c r="C193" s="33">
        <v>18016</v>
      </c>
      <c r="D193" s="83" t="s">
        <v>399</v>
      </c>
      <c r="E193" s="33">
        <v>21969</v>
      </c>
      <c r="F193" s="24">
        <f>+E193-C193</f>
        <v>3953</v>
      </c>
      <c r="G193" s="25" t="s">
        <v>400</v>
      </c>
      <c r="H193" s="24">
        <v>19701</v>
      </c>
      <c r="I193" s="27">
        <f>+H193-C193</f>
        <v>1685</v>
      </c>
      <c r="J193" s="28"/>
      <c r="K193" s="29"/>
      <c r="L193" s="30">
        <v>19721</v>
      </c>
      <c r="M193" s="24">
        <f>+L193-H193</f>
        <v>20</v>
      </c>
      <c r="N193" s="25" t="s">
        <v>675</v>
      </c>
      <c r="O193" s="22">
        <v>19721</v>
      </c>
      <c r="P193" s="124">
        <f>+O193-H193</f>
        <v>20</v>
      </c>
      <c r="Q193" s="25"/>
      <c r="R193" s="22">
        <v>19721</v>
      </c>
      <c r="S193" s="24">
        <f t="shared" si="7"/>
        <v>20</v>
      </c>
      <c r="T193" s="25"/>
      <c r="U193" s="22">
        <v>19721</v>
      </c>
      <c r="V193" s="24">
        <f>+U193-H193</f>
        <v>20</v>
      </c>
      <c r="W193" s="26">
        <f>+U193-C193</f>
        <v>1705</v>
      </c>
      <c r="X193" s="25"/>
      <c r="Y193" s="11"/>
    </row>
    <row r="194" spans="1:25" ht="26.25" customHeight="1">
      <c r="A194" s="79"/>
      <c r="B194" s="31"/>
      <c r="C194" s="22"/>
      <c r="D194" s="77"/>
      <c r="E194" s="22"/>
      <c r="F194" s="24"/>
      <c r="G194" s="25"/>
      <c r="H194" s="24"/>
      <c r="I194" s="27"/>
      <c r="J194" s="28"/>
      <c r="K194" s="29"/>
      <c r="L194" s="30"/>
      <c r="M194" s="24"/>
      <c r="N194" s="25"/>
      <c r="O194" s="23"/>
      <c r="P194" s="122"/>
      <c r="Q194" s="25"/>
      <c r="R194" s="23"/>
      <c r="S194" s="24"/>
      <c r="T194" s="25"/>
      <c r="U194" s="23"/>
      <c r="V194" s="24"/>
      <c r="W194" s="26"/>
      <c r="X194" s="25"/>
      <c r="Y194" s="11"/>
    </row>
    <row r="195" spans="1:25" ht="15" customHeight="1">
      <c r="A195" s="79"/>
      <c r="B195" s="80" t="s">
        <v>238</v>
      </c>
      <c r="C195" s="33">
        <v>189</v>
      </c>
      <c r="D195" s="83" t="s">
        <v>401</v>
      </c>
      <c r="E195" s="33">
        <v>189</v>
      </c>
      <c r="F195" s="24">
        <f>+E195-C195</f>
        <v>0</v>
      </c>
      <c r="G195" s="25" t="s">
        <v>366</v>
      </c>
      <c r="H195" s="24">
        <v>207</v>
      </c>
      <c r="I195" s="27">
        <f>+H195-C195</f>
        <v>18</v>
      </c>
      <c r="J195" s="28"/>
      <c r="K195" s="29"/>
      <c r="L195" s="30">
        <v>199</v>
      </c>
      <c r="M195" s="24">
        <f>+L195-H195</f>
        <v>-8</v>
      </c>
      <c r="N195" s="25" t="s">
        <v>676</v>
      </c>
      <c r="O195" s="22">
        <v>199</v>
      </c>
      <c r="P195" s="124">
        <f>+O195-H195</f>
        <v>-8</v>
      </c>
      <c r="Q195" s="25"/>
      <c r="R195" s="22">
        <v>199</v>
      </c>
      <c r="S195" s="24">
        <f t="shared" si="7"/>
        <v>-8</v>
      </c>
      <c r="T195" s="25"/>
      <c r="U195" s="22">
        <v>199</v>
      </c>
      <c r="V195" s="24">
        <f>+U195-H195</f>
        <v>-8</v>
      </c>
      <c r="W195" s="26">
        <f>+U195-C195</f>
        <v>10</v>
      </c>
      <c r="X195" s="25"/>
      <c r="Y195" s="11"/>
    </row>
    <row r="196" spans="1:25" ht="15" customHeight="1">
      <c r="A196" s="79"/>
      <c r="B196" s="31"/>
      <c r="C196" s="22"/>
      <c r="D196" s="77"/>
      <c r="E196" s="22"/>
      <c r="F196" s="24"/>
      <c r="G196" s="25"/>
      <c r="H196" s="24"/>
      <c r="I196" s="27"/>
      <c r="J196" s="28"/>
      <c r="K196" s="29"/>
      <c r="L196" s="30"/>
      <c r="M196" s="24"/>
      <c r="N196" s="25"/>
      <c r="O196" s="23"/>
      <c r="P196" s="122"/>
      <c r="Q196" s="25"/>
      <c r="R196" s="23"/>
      <c r="S196" s="24"/>
      <c r="T196" s="25"/>
      <c r="U196" s="23"/>
      <c r="V196" s="24"/>
      <c r="W196" s="26"/>
      <c r="X196" s="25"/>
      <c r="Y196" s="11"/>
    </row>
    <row r="197" spans="1:25" ht="15" customHeight="1">
      <c r="A197" s="79"/>
      <c r="B197" s="80" t="s">
        <v>48</v>
      </c>
      <c r="C197" s="33">
        <v>450</v>
      </c>
      <c r="D197" s="83" t="s">
        <v>402</v>
      </c>
      <c r="E197" s="33">
        <v>450</v>
      </c>
      <c r="F197" s="24">
        <f>+E197-C197</f>
        <v>0</v>
      </c>
      <c r="G197" s="25" t="s">
        <v>366</v>
      </c>
      <c r="H197" s="24">
        <v>450</v>
      </c>
      <c r="I197" s="27">
        <f>+H197-C197</f>
        <v>0</v>
      </c>
      <c r="J197" s="28"/>
      <c r="K197" s="29"/>
      <c r="L197" s="30">
        <v>450</v>
      </c>
      <c r="M197" s="24">
        <f>+L197-H197</f>
        <v>0</v>
      </c>
      <c r="N197" s="25"/>
      <c r="O197" s="22">
        <v>450</v>
      </c>
      <c r="P197" s="124">
        <f>+O197-H197</f>
        <v>0</v>
      </c>
      <c r="Q197" s="25"/>
      <c r="R197" s="22">
        <v>450</v>
      </c>
      <c r="S197" s="24">
        <f t="shared" si="7"/>
        <v>0</v>
      </c>
      <c r="T197" s="25"/>
      <c r="U197" s="22">
        <v>450</v>
      </c>
      <c r="V197" s="24">
        <f>+U197-H197</f>
        <v>0</v>
      </c>
      <c r="W197" s="26">
        <f>+U197-C197</f>
        <v>0</v>
      </c>
      <c r="X197" s="25"/>
      <c r="Y197" s="11"/>
    </row>
    <row r="198" spans="1:25" ht="15" customHeight="1">
      <c r="A198" s="79"/>
      <c r="B198" s="31"/>
      <c r="C198" s="22"/>
      <c r="D198" s="77"/>
      <c r="E198" s="22"/>
      <c r="F198" s="24"/>
      <c r="G198" s="25"/>
      <c r="H198" s="24"/>
      <c r="I198" s="27"/>
      <c r="J198" s="28"/>
      <c r="K198" s="29"/>
      <c r="L198" s="30"/>
      <c r="M198" s="24"/>
      <c r="N198" s="25"/>
      <c r="O198" s="23"/>
      <c r="P198" s="122"/>
      <c r="Q198" s="25"/>
      <c r="R198" s="23"/>
      <c r="S198" s="24"/>
      <c r="T198" s="25"/>
      <c r="U198" s="23"/>
      <c r="V198" s="24"/>
      <c r="W198" s="26"/>
      <c r="X198" s="25"/>
      <c r="Y198" s="11"/>
    </row>
    <row r="199" spans="1:25" ht="15" customHeight="1">
      <c r="A199" s="79"/>
      <c r="B199" s="31" t="s">
        <v>49</v>
      </c>
      <c r="C199" s="33">
        <v>844</v>
      </c>
      <c r="D199" s="83" t="s">
        <v>404</v>
      </c>
      <c r="E199" s="33">
        <v>594</v>
      </c>
      <c r="F199" s="24">
        <f>+E199-C199</f>
        <v>-250</v>
      </c>
      <c r="G199" s="25" t="s">
        <v>403</v>
      </c>
      <c r="H199" s="24">
        <v>748</v>
      </c>
      <c r="I199" s="27">
        <f>+H199-C199</f>
        <v>-96</v>
      </c>
      <c r="J199" s="28"/>
      <c r="K199" s="29"/>
      <c r="L199" s="30">
        <v>718</v>
      </c>
      <c r="M199" s="24">
        <f>+L199-H199</f>
        <v>-30</v>
      </c>
      <c r="N199" s="25" t="s">
        <v>677</v>
      </c>
      <c r="O199" s="22">
        <v>718</v>
      </c>
      <c r="P199" s="124">
        <f>+O199-H199</f>
        <v>-30</v>
      </c>
      <c r="Q199" s="25"/>
      <c r="R199" s="22">
        <v>718</v>
      </c>
      <c r="S199" s="24">
        <f t="shared" si="7"/>
        <v>-30</v>
      </c>
      <c r="T199" s="25"/>
      <c r="U199" s="22">
        <v>718</v>
      </c>
      <c r="V199" s="24">
        <f>+U199-H199</f>
        <v>-30</v>
      </c>
      <c r="W199" s="26">
        <f>+U199-C199</f>
        <v>-126</v>
      </c>
      <c r="X199" s="25"/>
      <c r="Y199" s="11"/>
    </row>
    <row r="200" spans="1:25" ht="15" customHeight="1">
      <c r="A200" s="79"/>
      <c r="B200" s="32"/>
      <c r="C200" s="22"/>
      <c r="D200" s="77"/>
      <c r="E200" s="22"/>
      <c r="F200" s="24"/>
      <c r="G200" s="25"/>
      <c r="H200" s="24"/>
      <c r="I200" s="27"/>
      <c r="J200" s="28"/>
      <c r="K200" s="29"/>
      <c r="L200" s="30"/>
      <c r="M200" s="24"/>
      <c r="N200" s="25"/>
      <c r="O200" s="23"/>
      <c r="P200" s="122"/>
      <c r="Q200" s="25"/>
      <c r="R200" s="23"/>
      <c r="S200" s="24"/>
      <c r="T200" s="25"/>
      <c r="U200" s="23"/>
      <c r="V200" s="24"/>
      <c r="W200" s="26"/>
      <c r="X200" s="25"/>
      <c r="Y200" s="11"/>
    </row>
    <row r="201" spans="1:25" ht="15" customHeight="1">
      <c r="A201" s="79"/>
      <c r="B201" s="80" t="s">
        <v>50</v>
      </c>
      <c r="C201" s="33">
        <v>53</v>
      </c>
      <c r="D201" s="152" t="s">
        <v>406</v>
      </c>
      <c r="E201" s="33">
        <v>13</v>
      </c>
      <c r="F201" s="24">
        <f>+E201-C201</f>
        <v>-40</v>
      </c>
      <c r="G201" s="25" t="s">
        <v>405</v>
      </c>
      <c r="H201" s="24">
        <v>13</v>
      </c>
      <c r="I201" s="27">
        <f>+H201-C201</f>
        <v>-40</v>
      </c>
      <c r="J201" s="28"/>
      <c r="K201" s="29"/>
      <c r="L201" s="30">
        <v>13</v>
      </c>
      <c r="M201" s="24">
        <f>+L201-H201</f>
        <v>0</v>
      </c>
      <c r="N201" s="25"/>
      <c r="O201" s="22">
        <v>13</v>
      </c>
      <c r="P201" s="124">
        <f>+O201-H201</f>
        <v>0</v>
      </c>
      <c r="Q201" s="25"/>
      <c r="R201" s="22">
        <v>13</v>
      </c>
      <c r="S201" s="24">
        <f t="shared" si="7"/>
        <v>0</v>
      </c>
      <c r="T201" s="25"/>
      <c r="U201" s="22">
        <v>13</v>
      </c>
      <c r="V201" s="24">
        <f>+U201-H201</f>
        <v>0</v>
      </c>
      <c r="W201" s="26">
        <f>+U201-C201</f>
        <v>-40</v>
      </c>
      <c r="X201" s="25"/>
      <c r="Y201" s="11"/>
    </row>
    <row r="202" spans="1:25" ht="15" customHeight="1">
      <c r="A202" s="79"/>
      <c r="B202" s="31"/>
      <c r="C202" s="22"/>
      <c r="D202" s="100"/>
      <c r="E202" s="22"/>
      <c r="F202" s="24"/>
      <c r="G202" s="25"/>
      <c r="H202" s="24"/>
      <c r="I202" s="27"/>
      <c r="J202" s="28"/>
      <c r="K202" s="29"/>
      <c r="L202" s="30"/>
      <c r="M202" s="24"/>
      <c r="N202" s="25"/>
      <c r="O202" s="23"/>
      <c r="P202" s="122"/>
      <c r="Q202" s="25"/>
      <c r="R202" s="23"/>
      <c r="S202" s="24"/>
      <c r="T202" s="25"/>
      <c r="U202" s="23"/>
      <c r="V202" s="24"/>
      <c r="W202" s="26"/>
      <c r="X202" s="25"/>
      <c r="Y202" s="11"/>
    </row>
    <row r="203" spans="1:25" ht="15" customHeight="1">
      <c r="A203" s="79"/>
      <c r="B203" s="80" t="s">
        <v>233</v>
      </c>
      <c r="C203" s="33">
        <v>81564</v>
      </c>
      <c r="D203" s="83" t="s">
        <v>407</v>
      </c>
      <c r="E203" s="72">
        <v>52172</v>
      </c>
      <c r="F203" s="24">
        <f>+E203-C203</f>
        <v>-29392</v>
      </c>
      <c r="G203" s="25" t="s">
        <v>408</v>
      </c>
      <c r="H203" s="24">
        <v>51870</v>
      </c>
      <c r="I203" s="27">
        <f>+H203-C203</f>
        <v>-29694</v>
      </c>
      <c r="J203" s="28"/>
      <c r="K203" s="29"/>
      <c r="L203" s="30">
        <v>51857</v>
      </c>
      <c r="M203" s="24">
        <f>+L203-H203</f>
        <v>-13</v>
      </c>
      <c r="N203" s="25" t="s">
        <v>678</v>
      </c>
      <c r="O203" s="22">
        <v>51857</v>
      </c>
      <c r="P203" s="124">
        <f>+O203-H203</f>
        <v>-13</v>
      </c>
      <c r="Q203" s="25"/>
      <c r="R203" s="22">
        <v>51857</v>
      </c>
      <c r="S203" s="24">
        <f t="shared" si="7"/>
        <v>-13</v>
      </c>
      <c r="T203" s="25"/>
      <c r="U203" s="22">
        <v>53797</v>
      </c>
      <c r="V203" s="24">
        <f>+U203-H203</f>
        <v>1927</v>
      </c>
      <c r="W203" s="26">
        <f>+U203-C203</f>
        <v>-27767</v>
      </c>
      <c r="X203" s="25" t="s">
        <v>768</v>
      </c>
      <c r="Y203" s="11"/>
    </row>
    <row r="204" spans="1:25" ht="15" customHeight="1">
      <c r="A204" s="79"/>
      <c r="B204" s="31"/>
      <c r="C204" s="22"/>
      <c r="D204" s="77"/>
      <c r="E204" s="73"/>
      <c r="F204" s="24"/>
      <c r="G204" s="25"/>
      <c r="H204" s="24"/>
      <c r="I204" s="27"/>
      <c r="J204" s="28"/>
      <c r="K204" s="29"/>
      <c r="L204" s="30"/>
      <c r="M204" s="24"/>
      <c r="N204" s="25"/>
      <c r="O204" s="23"/>
      <c r="P204" s="122"/>
      <c r="Q204" s="25"/>
      <c r="R204" s="23"/>
      <c r="S204" s="24"/>
      <c r="T204" s="25"/>
      <c r="U204" s="23"/>
      <c r="V204" s="24"/>
      <c r="W204" s="26"/>
      <c r="X204" s="25"/>
      <c r="Y204" s="11"/>
    </row>
    <row r="205" spans="1:25" ht="15" customHeight="1">
      <c r="A205" s="79"/>
      <c r="B205" s="80" t="s">
        <v>59</v>
      </c>
      <c r="C205" s="33">
        <v>614</v>
      </c>
      <c r="D205" s="83" t="s">
        <v>409</v>
      </c>
      <c r="E205" s="72">
        <v>614</v>
      </c>
      <c r="F205" s="24">
        <f>+E205-C205</f>
        <v>0</v>
      </c>
      <c r="G205" s="25" t="s">
        <v>366</v>
      </c>
      <c r="H205" s="24">
        <v>604</v>
      </c>
      <c r="I205" s="27">
        <f>+H205-C205</f>
        <v>-10</v>
      </c>
      <c r="J205" s="28"/>
      <c r="K205" s="29"/>
      <c r="L205" s="30">
        <v>597</v>
      </c>
      <c r="M205" s="24">
        <f>+L205-H205</f>
        <v>-7</v>
      </c>
      <c r="N205" s="25" t="s">
        <v>679</v>
      </c>
      <c r="O205" s="22">
        <v>597</v>
      </c>
      <c r="P205" s="124">
        <f>+O205-H205</f>
        <v>-7</v>
      </c>
      <c r="Q205" s="25"/>
      <c r="R205" s="22">
        <v>597</v>
      </c>
      <c r="S205" s="24">
        <f t="shared" si="7"/>
        <v>-7</v>
      </c>
      <c r="T205" s="25"/>
      <c r="U205" s="22">
        <v>597</v>
      </c>
      <c r="V205" s="24">
        <f>+U205-H205</f>
        <v>-7</v>
      </c>
      <c r="W205" s="26">
        <f>+U205-C205</f>
        <v>-17</v>
      </c>
      <c r="X205" s="25"/>
      <c r="Y205" s="11"/>
    </row>
    <row r="206" spans="1:25" ht="15" customHeight="1">
      <c r="A206" s="79"/>
      <c r="B206" s="31"/>
      <c r="C206" s="22"/>
      <c r="D206" s="77"/>
      <c r="E206" s="73"/>
      <c r="F206" s="24"/>
      <c r="G206" s="25"/>
      <c r="H206" s="24"/>
      <c r="I206" s="27"/>
      <c r="J206" s="28"/>
      <c r="K206" s="29"/>
      <c r="L206" s="30"/>
      <c r="M206" s="24"/>
      <c r="N206" s="25"/>
      <c r="O206" s="23"/>
      <c r="P206" s="122"/>
      <c r="Q206" s="25"/>
      <c r="R206" s="23"/>
      <c r="S206" s="24"/>
      <c r="T206" s="25"/>
      <c r="U206" s="23"/>
      <c r="V206" s="24"/>
      <c r="W206" s="26"/>
      <c r="X206" s="25"/>
      <c r="Y206" s="11"/>
    </row>
    <row r="207" spans="1:25" ht="15" customHeight="1">
      <c r="A207" s="79"/>
      <c r="B207" s="31" t="s">
        <v>68</v>
      </c>
      <c r="C207" s="33">
        <v>50</v>
      </c>
      <c r="D207" s="83" t="s">
        <v>410</v>
      </c>
      <c r="E207" s="74">
        <v>50</v>
      </c>
      <c r="F207" s="24">
        <f>+E207-C207</f>
        <v>0</v>
      </c>
      <c r="G207" s="25" t="s">
        <v>366</v>
      </c>
      <c r="H207" s="24">
        <v>50</v>
      </c>
      <c r="I207" s="27">
        <f>+H207-C207</f>
        <v>0</v>
      </c>
      <c r="J207" s="28"/>
      <c r="K207" s="29"/>
      <c r="L207" s="30">
        <v>50</v>
      </c>
      <c r="M207" s="24">
        <f>+L207-H207</f>
        <v>0</v>
      </c>
      <c r="N207" s="25"/>
      <c r="O207" s="22">
        <v>50</v>
      </c>
      <c r="P207" s="124">
        <f>+O207-H207</f>
        <v>0</v>
      </c>
      <c r="Q207" s="25"/>
      <c r="R207" s="22">
        <v>50</v>
      </c>
      <c r="S207" s="24">
        <f t="shared" si="7"/>
        <v>0</v>
      </c>
      <c r="T207" s="25"/>
      <c r="U207" s="22">
        <v>50</v>
      </c>
      <c r="V207" s="24">
        <f>+U207-H207</f>
        <v>0</v>
      </c>
      <c r="W207" s="26">
        <f>+U207-C207</f>
        <v>0</v>
      </c>
      <c r="X207" s="25"/>
      <c r="Y207" s="11"/>
    </row>
    <row r="208" spans="1:25" ht="15" customHeight="1">
      <c r="A208" s="79"/>
      <c r="B208" s="32"/>
      <c r="C208" s="22"/>
      <c r="D208" s="77"/>
      <c r="E208" s="75"/>
      <c r="F208" s="24"/>
      <c r="G208" s="25"/>
      <c r="H208" s="24"/>
      <c r="I208" s="27"/>
      <c r="J208" s="28"/>
      <c r="K208" s="29"/>
      <c r="L208" s="30"/>
      <c r="M208" s="24"/>
      <c r="N208" s="25"/>
      <c r="O208" s="23"/>
      <c r="P208" s="122"/>
      <c r="Q208" s="25"/>
      <c r="R208" s="23"/>
      <c r="S208" s="24"/>
      <c r="T208" s="25"/>
      <c r="U208" s="23"/>
      <c r="V208" s="24"/>
      <c r="W208" s="26"/>
      <c r="X208" s="25"/>
      <c r="Y208" s="11"/>
    </row>
    <row r="209" spans="1:25" ht="15" customHeight="1">
      <c r="A209" s="79"/>
      <c r="B209" s="80" t="s">
        <v>51</v>
      </c>
      <c r="C209" s="33">
        <v>65105</v>
      </c>
      <c r="D209" s="83" t="s">
        <v>412</v>
      </c>
      <c r="E209" s="72">
        <v>50310</v>
      </c>
      <c r="F209" s="24">
        <f>+E209-C209</f>
        <v>-14795</v>
      </c>
      <c r="G209" s="25" t="s">
        <v>411</v>
      </c>
      <c r="H209" s="24">
        <v>46725</v>
      </c>
      <c r="I209" s="27">
        <f>+H209-C209</f>
        <v>-18380</v>
      </c>
      <c r="J209" s="28" t="s">
        <v>575</v>
      </c>
      <c r="K209" s="29"/>
      <c r="L209" s="30">
        <v>46883</v>
      </c>
      <c r="M209" s="24">
        <f>+L209-H209</f>
        <v>158</v>
      </c>
      <c r="N209" s="25" t="s">
        <v>736</v>
      </c>
      <c r="O209" s="22">
        <v>46883</v>
      </c>
      <c r="P209" s="124">
        <f>+O209-H209</f>
        <v>158</v>
      </c>
      <c r="Q209" s="25"/>
      <c r="R209" s="22">
        <v>46883</v>
      </c>
      <c r="S209" s="24">
        <f t="shared" si="7"/>
        <v>158</v>
      </c>
      <c r="T209" s="25"/>
      <c r="U209" s="22">
        <v>50615</v>
      </c>
      <c r="V209" s="24">
        <f>+U209-H209</f>
        <v>3890</v>
      </c>
      <c r="W209" s="26">
        <f>+U209-C209</f>
        <v>-14490</v>
      </c>
      <c r="X209" s="25" t="s">
        <v>778</v>
      </c>
      <c r="Y209" s="11"/>
    </row>
    <row r="210" spans="1:25" ht="15" customHeight="1">
      <c r="A210" s="79"/>
      <c r="B210" s="31"/>
      <c r="C210" s="22"/>
      <c r="D210" s="77"/>
      <c r="E210" s="73"/>
      <c r="F210" s="24"/>
      <c r="G210" s="25"/>
      <c r="H210" s="24"/>
      <c r="I210" s="27"/>
      <c r="J210" s="28"/>
      <c r="K210" s="29"/>
      <c r="L210" s="30"/>
      <c r="M210" s="24"/>
      <c r="N210" s="25"/>
      <c r="O210" s="23"/>
      <c r="P210" s="122"/>
      <c r="Q210" s="25"/>
      <c r="R210" s="23"/>
      <c r="S210" s="24"/>
      <c r="T210" s="25"/>
      <c r="U210" s="23"/>
      <c r="V210" s="24"/>
      <c r="W210" s="26"/>
      <c r="X210" s="25"/>
      <c r="Y210" s="11"/>
    </row>
    <row r="211" spans="1:25" ht="15" customHeight="1">
      <c r="A211" s="79"/>
      <c r="B211" s="80" t="s">
        <v>52</v>
      </c>
      <c r="C211" s="33">
        <v>32642</v>
      </c>
      <c r="D211" s="83" t="s">
        <v>617</v>
      </c>
      <c r="E211" s="33">
        <v>32642</v>
      </c>
      <c r="F211" s="24">
        <f>+E211-C211</f>
        <v>0</v>
      </c>
      <c r="G211" s="25" t="s">
        <v>366</v>
      </c>
      <c r="H211" s="24">
        <v>33209</v>
      </c>
      <c r="I211" s="27">
        <f>+H211-C211</f>
        <v>567</v>
      </c>
      <c r="J211" s="28"/>
      <c r="K211" s="29"/>
      <c r="L211" s="30">
        <v>32937</v>
      </c>
      <c r="M211" s="24">
        <f>+L211-H211</f>
        <v>-272</v>
      </c>
      <c r="N211" s="25"/>
      <c r="O211" s="22">
        <v>32937</v>
      </c>
      <c r="P211" s="124">
        <f>+O211-H211</f>
        <v>-272</v>
      </c>
      <c r="Q211" s="25"/>
      <c r="R211" s="22">
        <v>32937</v>
      </c>
      <c r="S211" s="24">
        <f t="shared" si="7"/>
        <v>-272</v>
      </c>
      <c r="T211" s="25"/>
      <c r="U211" s="22">
        <v>32937</v>
      </c>
      <c r="V211" s="24">
        <f>+U211-H211</f>
        <v>-272</v>
      </c>
      <c r="W211" s="26">
        <f>+U211-C211</f>
        <v>295</v>
      </c>
      <c r="X211" s="25"/>
      <c r="Y211" s="11"/>
    </row>
    <row r="212" spans="1:25" ht="15" customHeight="1">
      <c r="A212" s="79"/>
      <c r="B212" s="31"/>
      <c r="C212" s="22"/>
      <c r="D212" s="77"/>
      <c r="E212" s="22"/>
      <c r="F212" s="24"/>
      <c r="G212" s="25"/>
      <c r="H212" s="24"/>
      <c r="I212" s="27"/>
      <c r="J212" s="28"/>
      <c r="K212" s="29"/>
      <c r="L212" s="30"/>
      <c r="M212" s="24"/>
      <c r="N212" s="25"/>
      <c r="O212" s="23"/>
      <c r="P212" s="122"/>
      <c r="Q212" s="25"/>
      <c r="R212" s="23"/>
      <c r="S212" s="24"/>
      <c r="T212" s="25"/>
      <c r="U212" s="23"/>
      <c r="V212" s="24"/>
      <c r="W212" s="26"/>
      <c r="X212" s="25"/>
      <c r="Y212" s="11"/>
    </row>
    <row r="213" spans="1:25" ht="15" customHeight="1">
      <c r="A213" s="79"/>
      <c r="B213" s="80" t="s">
        <v>53</v>
      </c>
      <c r="C213" s="33">
        <v>104000</v>
      </c>
      <c r="D213" s="83" t="s">
        <v>618</v>
      </c>
      <c r="E213" s="33">
        <v>104000</v>
      </c>
      <c r="F213" s="24">
        <f>+E213-C213</f>
        <v>0</v>
      </c>
      <c r="G213" s="25" t="s">
        <v>366</v>
      </c>
      <c r="H213" s="24">
        <v>104000</v>
      </c>
      <c r="I213" s="27">
        <f>+H213-C213</f>
        <v>0</v>
      </c>
      <c r="J213" s="28"/>
      <c r="K213" s="29"/>
      <c r="L213" s="30">
        <v>104000</v>
      </c>
      <c r="M213" s="24">
        <f>+L213-H213</f>
        <v>0</v>
      </c>
      <c r="N213" s="25"/>
      <c r="O213" s="22">
        <v>104000</v>
      </c>
      <c r="P213" s="124">
        <f>+O213-H213</f>
        <v>0</v>
      </c>
      <c r="Q213" s="25"/>
      <c r="R213" s="22">
        <v>104000</v>
      </c>
      <c r="S213" s="24">
        <f t="shared" si="7"/>
        <v>0</v>
      </c>
      <c r="T213" s="25"/>
      <c r="U213" s="22">
        <v>104000</v>
      </c>
      <c r="V213" s="24">
        <f>+U213-H213</f>
        <v>0</v>
      </c>
      <c r="W213" s="26">
        <f>+U213-C213</f>
        <v>0</v>
      </c>
      <c r="X213" s="25"/>
      <c r="Y213" s="11"/>
    </row>
    <row r="214" spans="1:25" ht="15" customHeight="1">
      <c r="A214" s="79"/>
      <c r="B214" s="31"/>
      <c r="C214" s="22"/>
      <c r="D214" s="77"/>
      <c r="E214" s="22"/>
      <c r="F214" s="24"/>
      <c r="G214" s="25"/>
      <c r="H214" s="24"/>
      <c r="I214" s="27"/>
      <c r="J214" s="28"/>
      <c r="K214" s="29"/>
      <c r="L214" s="30"/>
      <c r="M214" s="24"/>
      <c r="N214" s="25"/>
      <c r="O214" s="23"/>
      <c r="P214" s="122"/>
      <c r="Q214" s="25"/>
      <c r="R214" s="23"/>
      <c r="S214" s="24"/>
      <c r="T214" s="25"/>
      <c r="U214" s="23"/>
      <c r="V214" s="24"/>
      <c r="W214" s="26"/>
      <c r="X214" s="25"/>
      <c r="Y214" s="11"/>
    </row>
    <row r="215" spans="1:25" ht="15" customHeight="1">
      <c r="A215" s="79"/>
      <c r="B215" s="80" t="s">
        <v>54</v>
      </c>
      <c r="C215" s="33">
        <v>11009</v>
      </c>
      <c r="D215" s="83" t="s">
        <v>413</v>
      </c>
      <c r="E215" s="33">
        <v>10224</v>
      </c>
      <c r="F215" s="24">
        <f>+E215-C215</f>
        <v>-785</v>
      </c>
      <c r="G215" s="25" t="s">
        <v>414</v>
      </c>
      <c r="H215" s="24">
        <v>10212</v>
      </c>
      <c r="I215" s="27">
        <f>+H215-C215</f>
        <v>-797</v>
      </c>
      <c r="J215" s="28"/>
      <c r="K215" s="29"/>
      <c r="L215" s="30">
        <v>10212</v>
      </c>
      <c r="M215" s="24">
        <f>+L215-H215</f>
        <v>0</v>
      </c>
      <c r="N215" s="25" t="s">
        <v>648</v>
      </c>
      <c r="O215" s="22">
        <v>10212</v>
      </c>
      <c r="P215" s="124">
        <f>+O215-H215</f>
        <v>0</v>
      </c>
      <c r="Q215" s="25"/>
      <c r="R215" s="22">
        <v>10212</v>
      </c>
      <c r="S215" s="24">
        <f t="shared" si="7"/>
        <v>0</v>
      </c>
      <c r="T215" s="25"/>
      <c r="U215" s="22">
        <v>12712</v>
      </c>
      <c r="V215" s="24">
        <f>+U215-H215</f>
        <v>2500</v>
      </c>
      <c r="W215" s="26">
        <f>+U215-C215</f>
        <v>1703</v>
      </c>
      <c r="X215" s="25" t="s">
        <v>779</v>
      </c>
      <c r="Y215" s="11"/>
    </row>
    <row r="216" spans="1:25" ht="15" customHeight="1">
      <c r="A216" s="79"/>
      <c r="B216" s="31"/>
      <c r="C216" s="22"/>
      <c r="D216" s="77"/>
      <c r="E216" s="22"/>
      <c r="F216" s="24"/>
      <c r="G216" s="25"/>
      <c r="H216" s="24"/>
      <c r="I216" s="27"/>
      <c r="J216" s="28"/>
      <c r="K216" s="29"/>
      <c r="L216" s="30"/>
      <c r="M216" s="24"/>
      <c r="N216" s="25"/>
      <c r="O216" s="23"/>
      <c r="P216" s="122"/>
      <c r="Q216" s="25"/>
      <c r="R216" s="23"/>
      <c r="S216" s="24"/>
      <c r="T216" s="25"/>
      <c r="U216" s="23"/>
      <c r="V216" s="24"/>
      <c r="W216" s="26"/>
      <c r="X216" s="25"/>
      <c r="Y216" s="11"/>
    </row>
    <row r="217" spans="1:25" ht="15" customHeight="1">
      <c r="A217" s="79"/>
      <c r="B217" s="80" t="s">
        <v>55</v>
      </c>
      <c r="C217" s="33">
        <v>1226</v>
      </c>
      <c r="D217" s="83" t="s">
        <v>415</v>
      </c>
      <c r="E217" s="33">
        <v>1226</v>
      </c>
      <c r="F217" s="24">
        <f>+E217-C217</f>
        <v>0</v>
      </c>
      <c r="G217" s="25" t="s">
        <v>366</v>
      </c>
      <c r="H217" s="24">
        <v>1141</v>
      </c>
      <c r="I217" s="27">
        <f>+H217-C217</f>
        <v>-85</v>
      </c>
      <c r="J217" s="28"/>
      <c r="K217" s="29"/>
      <c r="L217" s="30">
        <v>1141</v>
      </c>
      <c r="M217" s="24">
        <f>+L217-H217</f>
        <v>0</v>
      </c>
      <c r="N217" s="25"/>
      <c r="O217" s="22">
        <v>1141</v>
      </c>
      <c r="P217" s="124">
        <f>+O217-H217</f>
        <v>0</v>
      </c>
      <c r="Q217" s="25"/>
      <c r="R217" s="22">
        <v>1141</v>
      </c>
      <c r="S217" s="24">
        <f t="shared" si="7"/>
        <v>0</v>
      </c>
      <c r="T217" s="25"/>
      <c r="U217" s="22">
        <v>1141</v>
      </c>
      <c r="V217" s="24">
        <f>+U217-H217</f>
        <v>0</v>
      </c>
      <c r="W217" s="26">
        <f>+U217-C217</f>
        <v>-85</v>
      </c>
      <c r="X217" s="25"/>
      <c r="Y217" s="11"/>
    </row>
    <row r="218" spans="1:25" ht="15" customHeight="1">
      <c r="A218" s="79"/>
      <c r="B218" s="31"/>
      <c r="C218" s="22"/>
      <c r="D218" s="77"/>
      <c r="E218" s="22"/>
      <c r="F218" s="24"/>
      <c r="G218" s="25"/>
      <c r="H218" s="24"/>
      <c r="I218" s="27"/>
      <c r="J218" s="28"/>
      <c r="K218" s="29"/>
      <c r="L218" s="30"/>
      <c r="M218" s="24"/>
      <c r="N218" s="25"/>
      <c r="O218" s="23"/>
      <c r="P218" s="122"/>
      <c r="Q218" s="25"/>
      <c r="R218" s="23"/>
      <c r="S218" s="24"/>
      <c r="T218" s="25"/>
      <c r="U218" s="23"/>
      <c r="V218" s="24"/>
      <c r="W218" s="26"/>
      <c r="X218" s="25"/>
      <c r="Y218" s="11"/>
    </row>
    <row r="219" spans="1:25" ht="15" customHeight="1">
      <c r="A219" s="79"/>
      <c r="B219" s="80" t="s">
        <v>56</v>
      </c>
      <c r="C219" s="33">
        <v>100</v>
      </c>
      <c r="D219" s="83" t="s">
        <v>416</v>
      </c>
      <c r="E219" s="33">
        <v>100</v>
      </c>
      <c r="F219" s="24">
        <f>+E219-C219</f>
        <v>0</v>
      </c>
      <c r="G219" s="25" t="s">
        <v>366</v>
      </c>
      <c r="H219" s="24">
        <v>100</v>
      </c>
      <c r="I219" s="27">
        <f>+H219-C219</f>
        <v>0</v>
      </c>
      <c r="J219" s="28"/>
      <c r="K219" s="29"/>
      <c r="L219" s="30">
        <v>100</v>
      </c>
      <c r="M219" s="24">
        <f>+L219-H219</f>
        <v>0</v>
      </c>
      <c r="N219" s="25"/>
      <c r="O219" s="22">
        <v>100</v>
      </c>
      <c r="P219" s="124">
        <f>+O219-H219</f>
        <v>0</v>
      </c>
      <c r="Q219" s="25"/>
      <c r="R219" s="22">
        <v>100</v>
      </c>
      <c r="S219" s="24">
        <f t="shared" si="7"/>
        <v>0</v>
      </c>
      <c r="T219" s="25"/>
      <c r="U219" s="22">
        <v>100</v>
      </c>
      <c r="V219" s="24">
        <f>+U219-H219</f>
        <v>0</v>
      </c>
      <c r="W219" s="26">
        <f>+U219-C219</f>
        <v>0</v>
      </c>
      <c r="X219" s="25"/>
      <c r="Y219" s="11"/>
    </row>
    <row r="220" spans="1:25" ht="15" customHeight="1">
      <c r="A220" s="79"/>
      <c r="B220" s="31"/>
      <c r="C220" s="22"/>
      <c r="D220" s="77"/>
      <c r="E220" s="22"/>
      <c r="F220" s="24"/>
      <c r="G220" s="25"/>
      <c r="H220" s="24"/>
      <c r="I220" s="27"/>
      <c r="J220" s="28"/>
      <c r="K220" s="29"/>
      <c r="L220" s="30"/>
      <c r="M220" s="24"/>
      <c r="N220" s="25"/>
      <c r="O220" s="23"/>
      <c r="P220" s="122"/>
      <c r="Q220" s="25"/>
      <c r="R220" s="23"/>
      <c r="S220" s="24"/>
      <c r="T220" s="25"/>
      <c r="U220" s="23"/>
      <c r="V220" s="24"/>
      <c r="W220" s="26"/>
      <c r="X220" s="25"/>
      <c r="Y220" s="11"/>
    </row>
    <row r="221" spans="1:25" ht="15" customHeight="1">
      <c r="A221" s="79"/>
      <c r="B221" s="80" t="s">
        <v>57</v>
      </c>
      <c r="C221" s="33">
        <v>1932</v>
      </c>
      <c r="D221" s="83" t="s">
        <v>619</v>
      </c>
      <c r="E221" s="33">
        <v>2131</v>
      </c>
      <c r="F221" s="24">
        <f>+E221-C221</f>
        <v>199</v>
      </c>
      <c r="G221" s="25" t="s">
        <v>417</v>
      </c>
      <c r="H221" s="24">
        <v>1736</v>
      </c>
      <c r="I221" s="27">
        <f>+H221-C221</f>
        <v>-196</v>
      </c>
      <c r="J221" s="28"/>
      <c r="K221" s="29"/>
      <c r="L221" s="30">
        <v>1736</v>
      </c>
      <c r="M221" s="24">
        <f>+L221-H221</f>
        <v>0</v>
      </c>
      <c r="N221" s="25" t="s">
        <v>680</v>
      </c>
      <c r="O221" s="22">
        <v>1736</v>
      </c>
      <c r="P221" s="124">
        <f>+O221-H221</f>
        <v>0</v>
      </c>
      <c r="Q221" s="25"/>
      <c r="R221" s="22">
        <v>1736</v>
      </c>
      <c r="S221" s="121">
        <f t="shared" si="7"/>
        <v>0</v>
      </c>
      <c r="T221" s="25"/>
      <c r="U221" s="22">
        <v>1736</v>
      </c>
      <c r="V221" s="24">
        <f>+U221-H221</f>
        <v>0</v>
      </c>
      <c r="W221" s="26">
        <f>+U221-C221</f>
        <v>-196</v>
      </c>
      <c r="X221" s="25"/>
      <c r="Y221" s="11"/>
    </row>
    <row r="222" spans="1:25" ht="15" customHeight="1" thickBot="1">
      <c r="A222" s="79"/>
      <c r="B222" s="31"/>
      <c r="C222" s="22"/>
      <c r="D222" s="84"/>
      <c r="E222" s="22"/>
      <c r="F222" s="24"/>
      <c r="G222" s="25"/>
      <c r="H222" s="24"/>
      <c r="I222" s="27"/>
      <c r="J222" s="28"/>
      <c r="K222" s="29"/>
      <c r="L222" s="30"/>
      <c r="M222" s="24"/>
      <c r="N222" s="25"/>
      <c r="O222" s="116"/>
      <c r="P222" s="146"/>
      <c r="Q222" s="25"/>
      <c r="R222" s="116"/>
      <c r="S222" s="122"/>
      <c r="T222" s="25"/>
      <c r="U222" s="116"/>
      <c r="V222" s="24"/>
      <c r="W222" s="26"/>
      <c r="X222" s="25"/>
      <c r="Y222" s="11"/>
    </row>
    <row r="223" spans="1:25" ht="15" customHeight="1">
      <c r="A223" s="112"/>
      <c r="B223" s="96" t="s">
        <v>58</v>
      </c>
      <c r="C223" s="35">
        <f>SUM(C185:C222)</f>
        <v>344554</v>
      </c>
      <c r="D223" s="37"/>
      <c r="E223" s="35">
        <f>SUM(E185:E222)</f>
        <v>306529</v>
      </c>
      <c r="F223" s="35">
        <f>SUM(F185:F222)</f>
        <v>-38025</v>
      </c>
      <c r="G223" s="37"/>
      <c r="H223" s="35">
        <f>SUM(H185:H222)</f>
        <v>297738</v>
      </c>
      <c r="I223" s="68">
        <f>SUM(I185:I222)</f>
        <v>-46816</v>
      </c>
      <c r="J223" s="9"/>
      <c r="K223" s="6"/>
      <c r="L223" s="39">
        <f>SUM(L185:L222)</f>
        <v>297462</v>
      </c>
      <c r="M223" s="35">
        <f>SUM(M185:M222)</f>
        <v>-276</v>
      </c>
      <c r="N223" s="37"/>
      <c r="O223" s="35">
        <f>SUM(O185:O222)</f>
        <v>297462</v>
      </c>
      <c r="P223" s="35">
        <f>SUM(P185:P222)</f>
        <v>-276</v>
      </c>
      <c r="Q223" s="37"/>
      <c r="R223" s="35">
        <f>SUM(R185:R222)</f>
        <v>297462</v>
      </c>
      <c r="S223" s="35">
        <f>SUM(S185:S222)</f>
        <v>-276</v>
      </c>
      <c r="T223" s="37"/>
      <c r="U223" s="35">
        <f>SUM(U185:U222)</f>
        <v>305634</v>
      </c>
      <c r="V223" s="35">
        <f>SUM(V185:V222)</f>
        <v>7896</v>
      </c>
      <c r="W223" s="35">
        <f>SUM(W185:W222)</f>
        <v>-38920</v>
      </c>
      <c r="X223" s="37"/>
      <c r="Y223" s="11"/>
    </row>
    <row r="224" spans="1:25" ht="15" customHeight="1" thickBot="1">
      <c r="A224" s="112"/>
      <c r="B224" s="97"/>
      <c r="C224" s="36"/>
      <c r="D224" s="38"/>
      <c r="E224" s="36"/>
      <c r="F224" s="36"/>
      <c r="G224" s="38"/>
      <c r="H224" s="36"/>
      <c r="I224" s="69"/>
      <c r="J224" s="10"/>
      <c r="K224" s="7"/>
      <c r="L224" s="40"/>
      <c r="M224" s="36"/>
      <c r="N224" s="38"/>
      <c r="O224" s="36"/>
      <c r="P224" s="36"/>
      <c r="Q224" s="38"/>
      <c r="R224" s="36"/>
      <c r="S224" s="36"/>
      <c r="T224" s="38"/>
      <c r="U224" s="36"/>
      <c r="V224" s="36"/>
      <c r="W224" s="36"/>
      <c r="X224" s="38"/>
      <c r="Y224" s="11"/>
    </row>
    <row r="225" spans="1:25" ht="15" customHeight="1">
      <c r="A225" s="79"/>
      <c r="B225" s="80" t="s">
        <v>60</v>
      </c>
      <c r="C225" s="33">
        <v>3538</v>
      </c>
      <c r="D225" s="85" t="s">
        <v>430</v>
      </c>
      <c r="E225" s="72">
        <v>2698</v>
      </c>
      <c r="F225" s="24">
        <f>+E225-C225</f>
        <v>-840</v>
      </c>
      <c r="G225" s="25" t="s">
        <v>431</v>
      </c>
      <c r="H225" s="24">
        <v>3489</v>
      </c>
      <c r="I225" s="27">
        <f>+H225-C225</f>
        <v>-49</v>
      </c>
      <c r="J225" s="28"/>
      <c r="K225" s="29"/>
      <c r="L225" s="30">
        <v>3389</v>
      </c>
      <c r="M225" s="24">
        <f>+L225-H225</f>
        <v>-100</v>
      </c>
      <c r="N225" s="25" t="s">
        <v>716</v>
      </c>
      <c r="O225" s="60">
        <v>3389</v>
      </c>
      <c r="P225" s="131">
        <f>+O225-H225</f>
        <v>-100</v>
      </c>
      <c r="Q225" s="25"/>
      <c r="R225" s="60">
        <v>3389</v>
      </c>
      <c r="S225" s="131">
        <f aca="true" t="shared" si="8" ref="S225:S253">+R225-H225</f>
        <v>-100</v>
      </c>
      <c r="T225" s="25"/>
      <c r="U225" s="60">
        <v>3389</v>
      </c>
      <c r="V225" s="24">
        <f>+U225-H225</f>
        <v>-100</v>
      </c>
      <c r="W225" s="26">
        <f>+U225-C225</f>
        <v>-149</v>
      </c>
      <c r="X225" s="25"/>
      <c r="Y225" s="11"/>
    </row>
    <row r="226" spans="1:25" ht="15" customHeight="1">
      <c r="A226" s="79"/>
      <c r="B226" s="31"/>
      <c r="C226" s="22"/>
      <c r="D226" s="77"/>
      <c r="E226" s="73"/>
      <c r="F226" s="24"/>
      <c r="G226" s="25"/>
      <c r="H226" s="24"/>
      <c r="I226" s="27"/>
      <c r="J226" s="28"/>
      <c r="K226" s="29"/>
      <c r="L226" s="30"/>
      <c r="M226" s="24"/>
      <c r="N226" s="25"/>
      <c r="O226" s="23"/>
      <c r="P226" s="122"/>
      <c r="Q226" s="25"/>
      <c r="R226" s="23"/>
      <c r="S226" s="121"/>
      <c r="T226" s="25"/>
      <c r="U226" s="23"/>
      <c r="V226" s="24"/>
      <c r="W226" s="26"/>
      <c r="X226" s="25"/>
      <c r="Y226" s="11"/>
    </row>
    <row r="227" spans="1:25" ht="15" customHeight="1">
      <c r="A227" s="79"/>
      <c r="B227" s="80" t="s">
        <v>221</v>
      </c>
      <c r="C227" s="33">
        <v>6449</v>
      </c>
      <c r="D227" s="83" t="s">
        <v>420</v>
      </c>
      <c r="E227" s="72">
        <v>5500</v>
      </c>
      <c r="F227" s="24">
        <f>+E227-C227</f>
        <v>-949</v>
      </c>
      <c r="G227" s="25" t="s">
        <v>421</v>
      </c>
      <c r="H227" s="24">
        <v>6311</v>
      </c>
      <c r="I227" s="27">
        <f>+H227-C227</f>
        <v>-138</v>
      </c>
      <c r="J227" s="28"/>
      <c r="K227" s="29"/>
      <c r="L227" s="30">
        <v>6311</v>
      </c>
      <c r="M227" s="24">
        <f>+L227-H227</f>
        <v>0</v>
      </c>
      <c r="N227" s="25"/>
      <c r="O227" s="22">
        <v>6311</v>
      </c>
      <c r="P227" s="124">
        <f>+O227-H227</f>
        <v>0</v>
      </c>
      <c r="Q227" s="25"/>
      <c r="R227" s="22">
        <v>6311</v>
      </c>
      <c r="S227" s="24">
        <f t="shared" si="8"/>
        <v>0</v>
      </c>
      <c r="T227" s="25"/>
      <c r="U227" s="22">
        <v>6311</v>
      </c>
      <c r="V227" s="24">
        <f>+U227-H227</f>
        <v>0</v>
      </c>
      <c r="W227" s="26">
        <f>+U227-C227</f>
        <v>-138</v>
      </c>
      <c r="X227" s="25"/>
      <c r="Y227" s="11"/>
    </row>
    <row r="228" spans="1:25" ht="15" customHeight="1">
      <c r="A228" s="79"/>
      <c r="B228" s="31"/>
      <c r="C228" s="22"/>
      <c r="D228" s="77"/>
      <c r="E228" s="73"/>
      <c r="F228" s="24"/>
      <c r="G228" s="25"/>
      <c r="H228" s="24"/>
      <c r="I228" s="27"/>
      <c r="J228" s="28"/>
      <c r="K228" s="29"/>
      <c r="L228" s="30"/>
      <c r="M228" s="24"/>
      <c r="N228" s="25"/>
      <c r="O228" s="23"/>
      <c r="P228" s="122"/>
      <c r="Q228" s="25"/>
      <c r="R228" s="23"/>
      <c r="S228" s="24"/>
      <c r="T228" s="25"/>
      <c r="U228" s="23"/>
      <c r="V228" s="24"/>
      <c r="W228" s="26"/>
      <c r="X228" s="25"/>
      <c r="Y228" s="11"/>
    </row>
    <row r="229" spans="1:25" ht="15" customHeight="1">
      <c r="A229" s="79"/>
      <c r="B229" s="80" t="s">
        <v>222</v>
      </c>
      <c r="C229" s="33">
        <v>1956</v>
      </c>
      <c r="D229" s="83" t="s">
        <v>422</v>
      </c>
      <c r="E229" s="72">
        <v>10200</v>
      </c>
      <c r="F229" s="24">
        <f>+E229-C229</f>
        <v>8244</v>
      </c>
      <c r="G229" s="25" t="s">
        <v>423</v>
      </c>
      <c r="H229" s="24">
        <v>10960</v>
      </c>
      <c r="I229" s="27">
        <f>+H229-C229</f>
        <v>9004</v>
      </c>
      <c r="J229" s="28"/>
      <c r="K229" s="29"/>
      <c r="L229" s="30">
        <v>11165</v>
      </c>
      <c r="M229" s="24">
        <f>+L229-H229</f>
        <v>205</v>
      </c>
      <c r="N229" s="25" t="s">
        <v>717</v>
      </c>
      <c r="O229" s="22">
        <v>11165</v>
      </c>
      <c r="P229" s="124">
        <f>+O229-H229</f>
        <v>205</v>
      </c>
      <c r="Q229" s="25"/>
      <c r="R229" s="22">
        <v>11165</v>
      </c>
      <c r="S229" s="24">
        <f t="shared" si="8"/>
        <v>205</v>
      </c>
      <c r="T229" s="25"/>
      <c r="U229" s="22">
        <v>11165</v>
      </c>
      <c r="V229" s="24">
        <f>+U229-H229</f>
        <v>205</v>
      </c>
      <c r="W229" s="26">
        <f>+U229-C229</f>
        <v>9209</v>
      </c>
      <c r="X229" s="25"/>
      <c r="Y229" s="11"/>
    </row>
    <row r="230" spans="1:25" ht="15" customHeight="1">
      <c r="A230" s="79"/>
      <c r="B230" s="31"/>
      <c r="C230" s="22"/>
      <c r="D230" s="77"/>
      <c r="E230" s="73"/>
      <c r="F230" s="24"/>
      <c r="G230" s="25"/>
      <c r="H230" s="24"/>
      <c r="I230" s="27"/>
      <c r="J230" s="28"/>
      <c r="K230" s="29"/>
      <c r="L230" s="30"/>
      <c r="M230" s="24"/>
      <c r="N230" s="25"/>
      <c r="O230" s="23"/>
      <c r="P230" s="122"/>
      <c r="Q230" s="25"/>
      <c r="R230" s="23"/>
      <c r="S230" s="24"/>
      <c r="T230" s="25"/>
      <c r="U230" s="23"/>
      <c r="V230" s="24"/>
      <c r="W230" s="26"/>
      <c r="X230" s="25"/>
      <c r="Y230" s="11"/>
    </row>
    <row r="231" spans="1:25" ht="15" customHeight="1">
      <c r="A231" s="79"/>
      <c r="B231" s="80" t="s">
        <v>223</v>
      </c>
      <c r="C231" s="33">
        <v>180210</v>
      </c>
      <c r="D231" s="83" t="s">
        <v>424</v>
      </c>
      <c r="E231" s="72">
        <v>199957</v>
      </c>
      <c r="F231" s="24">
        <f>+E231-C231</f>
        <v>19747</v>
      </c>
      <c r="G231" s="25" t="s">
        <v>425</v>
      </c>
      <c r="H231" s="24">
        <v>193399</v>
      </c>
      <c r="I231" s="27">
        <f>+H231-C231</f>
        <v>13189</v>
      </c>
      <c r="J231" s="28"/>
      <c r="K231" s="29"/>
      <c r="L231" s="30">
        <v>175625</v>
      </c>
      <c r="M231" s="24">
        <f>+L231-H231</f>
        <v>-17774</v>
      </c>
      <c r="N231" s="25" t="s">
        <v>737</v>
      </c>
      <c r="O231" s="22">
        <v>175625</v>
      </c>
      <c r="P231" s="124">
        <f>+O231-H231</f>
        <v>-17774</v>
      </c>
      <c r="Q231" s="25"/>
      <c r="R231" s="22">
        <v>175625</v>
      </c>
      <c r="S231" s="24">
        <f t="shared" si="8"/>
        <v>-17774</v>
      </c>
      <c r="T231" s="25"/>
      <c r="U231" s="22">
        <v>176554</v>
      </c>
      <c r="V231" s="24">
        <f>+U231-H231</f>
        <v>-16845</v>
      </c>
      <c r="W231" s="26">
        <f>+U231-C231</f>
        <v>-3656</v>
      </c>
      <c r="X231" s="25" t="s">
        <v>780</v>
      </c>
      <c r="Y231" s="11"/>
    </row>
    <row r="232" spans="1:25" ht="15" customHeight="1">
      <c r="A232" s="79"/>
      <c r="B232" s="31"/>
      <c r="C232" s="22"/>
      <c r="D232" s="77"/>
      <c r="E232" s="73"/>
      <c r="F232" s="24"/>
      <c r="G232" s="25"/>
      <c r="H232" s="24"/>
      <c r="I232" s="27"/>
      <c r="J232" s="28"/>
      <c r="K232" s="29"/>
      <c r="L232" s="30"/>
      <c r="M232" s="24"/>
      <c r="N232" s="25"/>
      <c r="O232" s="23"/>
      <c r="P232" s="122"/>
      <c r="Q232" s="25"/>
      <c r="R232" s="23"/>
      <c r="S232" s="24"/>
      <c r="T232" s="25"/>
      <c r="U232" s="23"/>
      <c r="V232" s="24"/>
      <c r="W232" s="26"/>
      <c r="X232" s="25"/>
      <c r="Y232" s="11"/>
    </row>
    <row r="233" spans="1:25" ht="15" customHeight="1">
      <c r="A233" s="79"/>
      <c r="B233" s="80" t="s">
        <v>61</v>
      </c>
      <c r="C233" s="33">
        <v>14331</v>
      </c>
      <c r="D233" s="83" t="s">
        <v>418</v>
      </c>
      <c r="E233" s="72">
        <v>33000</v>
      </c>
      <c r="F233" s="24">
        <f>+E233-C233</f>
        <v>18669</v>
      </c>
      <c r="G233" s="25" t="s">
        <v>419</v>
      </c>
      <c r="H233" s="24">
        <v>78986</v>
      </c>
      <c r="I233" s="27">
        <f>+H233-C233</f>
        <v>64655</v>
      </c>
      <c r="J233" s="28"/>
      <c r="K233" s="29"/>
      <c r="L233" s="30">
        <v>85099</v>
      </c>
      <c r="M233" s="24">
        <f>+L233-H233</f>
        <v>6113</v>
      </c>
      <c r="N233" s="25" t="s">
        <v>738</v>
      </c>
      <c r="O233" s="22">
        <v>85099</v>
      </c>
      <c r="P233" s="124">
        <f>+O233-H233</f>
        <v>6113</v>
      </c>
      <c r="Q233" s="25"/>
      <c r="R233" s="22">
        <v>85099</v>
      </c>
      <c r="S233" s="24">
        <f t="shared" si="8"/>
        <v>6113</v>
      </c>
      <c r="T233" s="25"/>
      <c r="U233" s="22">
        <v>85099</v>
      </c>
      <c r="V233" s="24">
        <f>+U233-H233</f>
        <v>6113</v>
      </c>
      <c r="W233" s="26">
        <f>+U233-C233</f>
        <v>70768</v>
      </c>
      <c r="X233" s="25"/>
      <c r="Y233" s="11"/>
    </row>
    <row r="234" spans="1:25" ht="15" customHeight="1">
      <c r="A234" s="79"/>
      <c r="B234" s="31"/>
      <c r="C234" s="22"/>
      <c r="D234" s="77"/>
      <c r="E234" s="73"/>
      <c r="F234" s="24"/>
      <c r="G234" s="25"/>
      <c r="H234" s="24"/>
      <c r="I234" s="27"/>
      <c r="J234" s="28"/>
      <c r="K234" s="29"/>
      <c r="L234" s="30"/>
      <c r="M234" s="24"/>
      <c r="N234" s="25"/>
      <c r="O234" s="23"/>
      <c r="P234" s="122"/>
      <c r="Q234" s="25"/>
      <c r="R234" s="23"/>
      <c r="S234" s="24"/>
      <c r="T234" s="25"/>
      <c r="U234" s="23"/>
      <c r="V234" s="24"/>
      <c r="W234" s="26"/>
      <c r="X234" s="25"/>
      <c r="Y234" s="11"/>
    </row>
    <row r="235" spans="1:25" ht="15" customHeight="1">
      <c r="A235" s="79"/>
      <c r="B235" s="80" t="s">
        <v>224</v>
      </c>
      <c r="C235" s="33">
        <v>129500</v>
      </c>
      <c r="D235" s="83" t="s">
        <v>432</v>
      </c>
      <c r="E235" s="72">
        <v>119500</v>
      </c>
      <c r="F235" s="24">
        <f>+E235-C235</f>
        <v>-10000</v>
      </c>
      <c r="G235" s="25" t="s">
        <v>433</v>
      </c>
      <c r="H235" s="24">
        <v>127750</v>
      </c>
      <c r="I235" s="27">
        <f>+H235-C235</f>
        <v>-1750</v>
      </c>
      <c r="J235" s="28"/>
      <c r="K235" s="29"/>
      <c r="L235" s="30">
        <v>93450</v>
      </c>
      <c r="M235" s="24">
        <f>+L235-H235</f>
        <v>-34300</v>
      </c>
      <c r="N235" s="25" t="s">
        <v>739</v>
      </c>
      <c r="O235" s="22">
        <v>93450</v>
      </c>
      <c r="P235" s="124">
        <f>+O235-H235</f>
        <v>-34300</v>
      </c>
      <c r="Q235" s="25"/>
      <c r="R235" s="22">
        <v>93450</v>
      </c>
      <c r="S235" s="24">
        <f t="shared" si="8"/>
        <v>-34300</v>
      </c>
      <c r="T235" s="25"/>
      <c r="U235" s="22">
        <v>93450</v>
      </c>
      <c r="V235" s="24">
        <f>+U235-H235</f>
        <v>-34300</v>
      </c>
      <c r="W235" s="26">
        <f>+U235-C235</f>
        <v>-36050</v>
      </c>
      <c r="X235" s="25"/>
      <c r="Y235" s="11"/>
    </row>
    <row r="236" spans="1:25" ht="15" customHeight="1">
      <c r="A236" s="79"/>
      <c r="B236" s="31"/>
      <c r="C236" s="22"/>
      <c r="D236" s="77"/>
      <c r="E236" s="73"/>
      <c r="F236" s="24"/>
      <c r="G236" s="25"/>
      <c r="H236" s="24"/>
      <c r="I236" s="27"/>
      <c r="J236" s="28"/>
      <c r="K236" s="29"/>
      <c r="L236" s="30"/>
      <c r="M236" s="24"/>
      <c r="N236" s="25"/>
      <c r="O236" s="23"/>
      <c r="P236" s="122"/>
      <c r="Q236" s="25"/>
      <c r="R236" s="23"/>
      <c r="S236" s="24"/>
      <c r="T236" s="25"/>
      <c r="U236" s="23"/>
      <c r="V236" s="24"/>
      <c r="W236" s="26"/>
      <c r="X236" s="25"/>
      <c r="Y236" s="11"/>
    </row>
    <row r="237" spans="1:25" ht="15" customHeight="1">
      <c r="A237" s="79"/>
      <c r="B237" s="31" t="s">
        <v>62</v>
      </c>
      <c r="C237" s="33">
        <v>163</v>
      </c>
      <c r="D237" s="83" t="s">
        <v>434</v>
      </c>
      <c r="E237" s="72">
        <v>163</v>
      </c>
      <c r="F237" s="24">
        <f>+E237-C237</f>
        <v>0</v>
      </c>
      <c r="G237" s="25" t="s">
        <v>382</v>
      </c>
      <c r="H237" s="24">
        <v>163</v>
      </c>
      <c r="I237" s="27">
        <f>+H237-C237</f>
        <v>0</v>
      </c>
      <c r="J237" s="28"/>
      <c r="K237" s="29"/>
      <c r="L237" s="30">
        <v>116</v>
      </c>
      <c r="M237" s="24">
        <f>+L237-H237</f>
        <v>-47</v>
      </c>
      <c r="N237" s="25" t="s">
        <v>716</v>
      </c>
      <c r="O237" s="22">
        <v>116</v>
      </c>
      <c r="P237" s="124">
        <f>+O237-H237</f>
        <v>-47</v>
      </c>
      <c r="Q237" s="25"/>
      <c r="R237" s="22">
        <v>116</v>
      </c>
      <c r="S237" s="24">
        <f t="shared" si="8"/>
        <v>-47</v>
      </c>
      <c r="T237" s="25"/>
      <c r="U237" s="22">
        <v>116</v>
      </c>
      <c r="V237" s="24">
        <f>+U237-H237</f>
        <v>-47</v>
      </c>
      <c r="W237" s="26">
        <f>+U237-C237</f>
        <v>-47</v>
      </c>
      <c r="X237" s="25"/>
      <c r="Y237" s="11"/>
    </row>
    <row r="238" spans="1:25" ht="15" customHeight="1">
      <c r="A238" s="79"/>
      <c r="B238" s="111"/>
      <c r="C238" s="22"/>
      <c r="D238" s="77"/>
      <c r="E238" s="73"/>
      <c r="F238" s="24"/>
      <c r="G238" s="25"/>
      <c r="H238" s="24"/>
      <c r="I238" s="27"/>
      <c r="J238" s="28"/>
      <c r="K238" s="29"/>
      <c r="L238" s="30"/>
      <c r="M238" s="24"/>
      <c r="N238" s="25"/>
      <c r="O238" s="23"/>
      <c r="P238" s="122"/>
      <c r="Q238" s="25"/>
      <c r="R238" s="23"/>
      <c r="S238" s="24"/>
      <c r="T238" s="25"/>
      <c r="U238" s="23"/>
      <c r="V238" s="24"/>
      <c r="W238" s="26"/>
      <c r="X238" s="25"/>
      <c r="Y238" s="11"/>
    </row>
    <row r="239" spans="1:25" ht="15" customHeight="1">
      <c r="A239" s="79"/>
      <c r="B239" s="31" t="s">
        <v>63</v>
      </c>
      <c r="C239" s="33">
        <v>407</v>
      </c>
      <c r="D239" s="83" t="s">
        <v>435</v>
      </c>
      <c r="E239" s="72">
        <v>407</v>
      </c>
      <c r="F239" s="24">
        <f>+E239-C239</f>
        <v>0</v>
      </c>
      <c r="G239" s="25" t="s">
        <v>366</v>
      </c>
      <c r="H239" s="24">
        <v>407</v>
      </c>
      <c r="I239" s="27">
        <f>+H239-C239</f>
        <v>0</v>
      </c>
      <c r="J239" s="28"/>
      <c r="K239" s="29"/>
      <c r="L239" s="30">
        <v>0</v>
      </c>
      <c r="M239" s="24">
        <f>+L239-H239</f>
        <v>-407</v>
      </c>
      <c r="N239" s="25" t="s">
        <v>718</v>
      </c>
      <c r="O239" s="22">
        <v>0</v>
      </c>
      <c r="P239" s="124">
        <f>+O239-H239</f>
        <v>-407</v>
      </c>
      <c r="Q239" s="25"/>
      <c r="R239" s="22">
        <v>0</v>
      </c>
      <c r="S239" s="24">
        <f t="shared" si="8"/>
        <v>-407</v>
      </c>
      <c r="T239" s="25"/>
      <c r="U239" s="22">
        <v>0</v>
      </c>
      <c r="V239" s="24">
        <f>+U239-H239</f>
        <v>-407</v>
      </c>
      <c r="W239" s="26">
        <f>+U239-C239</f>
        <v>-407</v>
      </c>
      <c r="X239" s="25"/>
      <c r="Y239" s="11"/>
    </row>
    <row r="240" spans="1:25" ht="15" customHeight="1">
      <c r="A240" s="79"/>
      <c r="B240" s="111"/>
      <c r="C240" s="22"/>
      <c r="D240" s="77"/>
      <c r="E240" s="73"/>
      <c r="F240" s="24"/>
      <c r="G240" s="25"/>
      <c r="H240" s="24"/>
      <c r="I240" s="27"/>
      <c r="J240" s="28"/>
      <c r="K240" s="29"/>
      <c r="L240" s="30"/>
      <c r="M240" s="24"/>
      <c r="N240" s="25"/>
      <c r="O240" s="23"/>
      <c r="P240" s="122"/>
      <c r="Q240" s="25"/>
      <c r="R240" s="23"/>
      <c r="S240" s="24"/>
      <c r="T240" s="25"/>
      <c r="U240" s="23"/>
      <c r="V240" s="24"/>
      <c r="W240" s="26"/>
      <c r="X240" s="25"/>
      <c r="Y240" s="11"/>
    </row>
    <row r="241" spans="1:25" ht="15" customHeight="1">
      <c r="A241" s="79"/>
      <c r="B241" s="31" t="s">
        <v>64</v>
      </c>
      <c r="C241" s="33">
        <v>18200</v>
      </c>
      <c r="D241" s="83" t="s">
        <v>426</v>
      </c>
      <c r="E241" s="72">
        <v>18200</v>
      </c>
      <c r="F241" s="24">
        <f>+E241-C241</f>
        <v>0</v>
      </c>
      <c r="G241" s="25" t="s">
        <v>427</v>
      </c>
      <c r="H241" s="24">
        <v>23200</v>
      </c>
      <c r="I241" s="27">
        <f>+H241-C241</f>
        <v>5000</v>
      </c>
      <c r="J241" s="28"/>
      <c r="K241" s="29"/>
      <c r="L241" s="30">
        <v>18200</v>
      </c>
      <c r="M241" s="24">
        <f>+L241-H241</f>
        <v>-5000</v>
      </c>
      <c r="N241" s="25" t="s">
        <v>720</v>
      </c>
      <c r="O241" s="22">
        <v>18200</v>
      </c>
      <c r="P241" s="124">
        <f>+O241-H241</f>
        <v>-5000</v>
      </c>
      <c r="Q241" s="25"/>
      <c r="R241" s="22">
        <v>18200</v>
      </c>
      <c r="S241" s="24">
        <f t="shared" si="8"/>
        <v>-5000</v>
      </c>
      <c r="T241" s="25"/>
      <c r="U241" s="22">
        <v>18200</v>
      </c>
      <c r="V241" s="24">
        <f>+U241-H241</f>
        <v>-5000</v>
      </c>
      <c r="W241" s="26">
        <f>+U241-C241</f>
        <v>0</v>
      </c>
      <c r="X241" s="25"/>
      <c r="Y241" s="11"/>
    </row>
    <row r="242" spans="1:25" ht="15" customHeight="1">
      <c r="A242" s="79"/>
      <c r="B242" s="111"/>
      <c r="C242" s="22"/>
      <c r="D242" s="77"/>
      <c r="E242" s="73"/>
      <c r="F242" s="24"/>
      <c r="G242" s="25"/>
      <c r="H242" s="24"/>
      <c r="I242" s="27"/>
      <c r="J242" s="28"/>
      <c r="K242" s="29"/>
      <c r="L242" s="30"/>
      <c r="M242" s="24"/>
      <c r="N242" s="25"/>
      <c r="O242" s="23"/>
      <c r="P242" s="122"/>
      <c r="Q242" s="25"/>
      <c r="R242" s="23"/>
      <c r="S242" s="24"/>
      <c r="T242" s="25"/>
      <c r="U242" s="23"/>
      <c r="V242" s="24"/>
      <c r="W242" s="26"/>
      <c r="X242" s="25"/>
      <c r="Y242" s="11"/>
    </row>
    <row r="243" spans="1:25" ht="15" customHeight="1">
      <c r="A243" s="79"/>
      <c r="B243" s="31" t="s">
        <v>65</v>
      </c>
      <c r="C243" s="33">
        <v>3000</v>
      </c>
      <c r="D243" s="83" t="s">
        <v>437</v>
      </c>
      <c r="E243" s="74">
        <v>3000</v>
      </c>
      <c r="F243" s="24">
        <f>+E243-C243</f>
        <v>0</v>
      </c>
      <c r="G243" s="25" t="s">
        <v>366</v>
      </c>
      <c r="H243" s="24">
        <v>3000</v>
      </c>
      <c r="I243" s="27">
        <f>+H243-C243</f>
        <v>0</v>
      </c>
      <c r="J243" s="28"/>
      <c r="K243" s="29"/>
      <c r="L243" s="30">
        <v>3000</v>
      </c>
      <c r="M243" s="24">
        <f>+L243-H243</f>
        <v>0</v>
      </c>
      <c r="N243" s="25"/>
      <c r="O243" s="22">
        <v>3000</v>
      </c>
      <c r="P243" s="124">
        <f>+O243-H243</f>
        <v>0</v>
      </c>
      <c r="Q243" s="25"/>
      <c r="R243" s="22">
        <v>3000</v>
      </c>
      <c r="S243" s="24">
        <f t="shared" si="8"/>
        <v>0</v>
      </c>
      <c r="T243" s="25"/>
      <c r="U243" s="22">
        <v>3000</v>
      </c>
      <c r="V243" s="24">
        <f>+U243-H243</f>
        <v>0</v>
      </c>
      <c r="W243" s="26">
        <f>+U243-C243</f>
        <v>0</v>
      </c>
      <c r="X243" s="25"/>
      <c r="Y243" s="11"/>
    </row>
    <row r="244" spans="1:25" ht="15" customHeight="1">
      <c r="A244" s="79"/>
      <c r="B244" s="32"/>
      <c r="C244" s="22"/>
      <c r="D244" s="77"/>
      <c r="E244" s="75"/>
      <c r="F244" s="24"/>
      <c r="G244" s="25"/>
      <c r="H244" s="24"/>
      <c r="I244" s="27"/>
      <c r="J244" s="28"/>
      <c r="K244" s="29"/>
      <c r="L244" s="30"/>
      <c r="M244" s="24"/>
      <c r="N244" s="25"/>
      <c r="O244" s="23"/>
      <c r="P244" s="122"/>
      <c r="Q244" s="25"/>
      <c r="R244" s="23"/>
      <c r="S244" s="24"/>
      <c r="T244" s="25"/>
      <c r="U244" s="23"/>
      <c r="V244" s="24"/>
      <c r="W244" s="26"/>
      <c r="X244" s="25"/>
      <c r="Y244" s="11"/>
    </row>
    <row r="245" spans="1:25" ht="15" customHeight="1">
      <c r="A245" s="79"/>
      <c r="B245" s="31" t="s">
        <v>71</v>
      </c>
      <c r="C245" s="33">
        <v>70500</v>
      </c>
      <c r="D245" s="83" t="s">
        <v>428</v>
      </c>
      <c r="E245" s="74">
        <v>36000</v>
      </c>
      <c r="F245" s="24">
        <f>+E245-C245</f>
        <v>-34500</v>
      </c>
      <c r="G245" s="25" t="s">
        <v>614</v>
      </c>
      <c r="H245" s="24">
        <v>21500</v>
      </c>
      <c r="I245" s="27">
        <f>+H245-C245</f>
        <v>-49000</v>
      </c>
      <c r="J245" s="28"/>
      <c r="K245" s="29"/>
      <c r="L245" s="30">
        <v>23500</v>
      </c>
      <c r="M245" s="24">
        <f>+L245-H245</f>
        <v>2000</v>
      </c>
      <c r="N245" s="25" t="s">
        <v>721</v>
      </c>
      <c r="O245" s="22">
        <v>23500</v>
      </c>
      <c r="P245" s="124">
        <f>+O245-H245</f>
        <v>2000</v>
      </c>
      <c r="Q245" s="25"/>
      <c r="R245" s="22">
        <v>23500</v>
      </c>
      <c r="S245" s="24">
        <f t="shared" si="8"/>
        <v>2000</v>
      </c>
      <c r="T245" s="25"/>
      <c r="U245" s="22">
        <v>23500</v>
      </c>
      <c r="V245" s="24">
        <f>+U245-H245</f>
        <v>2000</v>
      </c>
      <c r="W245" s="26">
        <f>+U245-C245</f>
        <v>-47000</v>
      </c>
      <c r="X245" s="25"/>
      <c r="Y245" s="11"/>
    </row>
    <row r="246" spans="1:25" ht="15" customHeight="1">
      <c r="A246" s="79"/>
      <c r="B246" s="32"/>
      <c r="C246" s="22"/>
      <c r="D246" s="77"/>
      <c r="E246" s="75"/>
      <c r="F246" s="24"/>
      <c r="G246" s="25"/>
      <c r="H246" s="24"/>
      <c r="I246" s="27"/>
      <c r="J246" s="28"/>
      <c r="K246" s="29"/>
      <c r="L246" s="30"/>
      <c r="M246" s="24"/>
      <c r="N246" s="25"/>
      <c r="O246" s="23"/>
      <c r="P246" s="122"/>
      <c r="Q246" s="25"/>
      <c r="R246" s="23"/>
      <c r="S246" s="24"/>
      <c r="T246" s="25"/>
      <c r="U246" s="23"/>
      <c r="V246" s="24"/>
      <c r="W246" s="26"/>
      <c r="X246" s="25"/>
      <c r="Y246" s="11"/>
    </row>
    <row r="247" spans="1:25" ht="15" customHeight="1">
      <c r="A247" s="79"/>
      <c r="B247" s="31" t="s">
        <v>72</v>
      </c>
      <c r="C247" s="33">
        <v>485</v>
      </c>
      <c r="D247" s="83" t="s">
        <v>438</v>
      </c>
      <c r="E247" s="74">
        <v>665</v>
      </c>
      <c r="F247" s="24">
        <f>+E247-C247</f>
        <v>180</v>
      </c>
      <c r="G247" s="25" t="s">
        <v>429</v>
      </c>
      <c r="H247" s="24">
        <v>663</v>
      </c>
      <c r="I247" s="27">
        <f>+H247-C247</f>
        <v>178</v>
      </c>
      <c r="J247" s="28"/>
      <c r="K247" s="29"/>
      <c r="L247" s="30">
        <v>645</v>
      </c>
      <c r="M247" s="24">
        <f>+L247-H247</f>
        <v>-18</v>
      </c>
      <c r="N247" s="25" t="s">
        <v>716</v>
      </c>
      <c r="O247" s="22">
        <v>645</v>
      </c>
      <c r="P247" s="124">
        <f>+O247-H247</f>
        <v>-18</v>
      </c>
      <c r="Q247" s="25"/>
      <c r="R247" s="22">
        <v>645</v>
      </c>
      <c r="S247" s="24">
        <f t="shared" si="8"/>
        <v>-18</v>
      </c>
      <c r="T247" s="25"/>
      <c r="U247" s="22">
        <v>645</v>
      </c>
      <c r="V247" s="24">
        <f>+U247-H247</f>
        <v>-18</v>
      </c>
      <c r="W247" s="26">
        <f>+U247-C247</f>
        <v>160</v>
      </c>
      <c r="X247" s="25"/>
      <c r="Y247" s="11"/>
    </row>
    <row r="248" spans="1:25" ht="15" customHeight="1">
      <c r="A248" s="79"/>
      <c r="B248" s="32"/>
      <c r="C248" s="22"/>
      <c r="D248" s="77"/>
      <c r="E248" s="75"/>
      <c r="F248" s="24"/>
      <c r="G248" s="25"/>
      <c r="H248" s="24"/>
      <c r="I248" s="27"/>
      <c r="J248" s="28"/>
      <c r="K248" s="29"/>
      <c r="L248" s="30"/>
      <c r="M248" s="24"/>
      <c r="N248" s="25"/>
      <c r="O248" s="23"/>
      <c r="P248" s="122"/>
      <c r="Q248" s="25"/>
      <c r="R248" s="23"/>
      <c r="S248" s="24"/>
      <c r="T248" s="25"/>
      <c r="U248" s="23"/>
      <c r="V248" s="24"/>
      <c r="W248" s="26"/>
      <c r="X248" s="25"/>
      <c r="Y248" s="11"/>
    </row>
    <row r="249" spans="1:25" ht="15" customHeight="1">
      <c r="A249" s="79"/>
      <c r="B249" s="111" t="s">
        <v>66</v>
      </c>
      <c r="C249" s="33">
        <v>14480</v>
      </c>
      <c r="D249" s="83" t="s">
        <v>439</v>
      </c>
      <c r="E249" s="74">
        <v>14480</v>
      </c>
      <c r="F249" s="24">
        <f>+E249-C249</f>
        <v>0</v>
      </c>
      <c r="G249" s="25" t="s">
        <v>366</v>
      </c>
      <c r="H249" s="24">
        <v>14456</v>
      </c>
      <c r="I249" s="27">
        <f>+H249-C249</f>
        <v>-24</v>
      </c>
      <c r="J249" s="28"/>
      <c r="K249" s="29"/>
      <c r="L249" s="30">
        <v>14756</v>
      </c>
      <c r="M249" s="24">
        <f>+L249-H249</f>
        <v>300</v>
      </c>
      <c r="N249" s="25" t="s">
        <v>716</v>
      </c>
      <c r="O249" s="22">
        <v>14756</v>
      </c>
      <c r="P249" s="124">
        <f>+O249-H249</f>
        <v>300</v>
      </c>
      <c r="Q249" s="25"/>
      <c r="R249" s="22">
        <v>14756</v>
      </c>
      <c r="S249" s="24">
        <f t="shared" si="8"/>
        <v>300</v>
      </c>
      <c r="T249" s="25"/>
      <c r="U249" s="22">
        <v>14756</v>
      </c>
      <c r="V249" s="24">
        <f>+U249-H249</f>
        <v>300</v>
      </c>
      <c r="W249" s="26">
        <f>+U249-C249</f>
        <v>276</v>
      </c>
      <c r="X249" s="25"/>
      <c r="Y249" s="11"/>
    </row>
    <row r="250" spans="1:25" ht="15" customHeight="1">
      <c r="A250" s="79"/>
      <c r="B250" s="32"/>
      <c r="C250" s="22"/>
      <c r="D250" s="77"/>
      <c r="E250" s="75"/>
      <c r="F250" s="24"/>
      <c r="G250" s="25"/>
      <c r="H250" s="24"/>
      <c r="I250" s="27"/>
      <c r="J250" s="28"/>
      <c r="K250" s="29"/>
      <c r="L250" s="30"/>
      <c r="M250" s="24"/>
      <c r="N250" s="25"/>
      <c r="O250" s="23"/>
      <c r="P250" s="122"/>
      <c r="Q250" s="25"/>
      <c r="R250" s="23"/>
      <c r="S250" s="24"/>
      <c r="T250" s="25"/>
      <c r="U250" s="23"/>
      <c r="V250" s="24"/>
      <c r="W250" s="26"/>
      <c r="X250" s="25"/>
      <c r="Y250" s="11"/>
    </row>
    <row r="251" spans="1:25" ht="15" customHeight="1">
      <c r="A251" s="79"/>
      <c r="B251" s="111" t="s">
        <v>67</v>
      </c>
      <c r="C251" s="33">
        <v>775</v>
      </c>
      <c r="D251" s="83" t="s">
        <v>440</v>
      </c>
      <c r="E251" s="74">
        <v>775</v>
      </c>
      <c r="F251" s="24">
        <f>+E251-C251</f>
        <v>0</v>
      </c>
      <c r="G251" s="25" t="s">
        <v>382</v>
      </c>
      <c r="H251" s="24">
        <v>788</v>
      </c>
      <c r="I251" s="27">
        <f>+H251-C251</f>
        <v>13</v>
      </c>
      <c r="J251" s="28"/>
      <c r="K251" s="29"/>
      <c r="L251" s="30">
        <v>780</v>
      </c>
      <c r="M251" s="24">
        <f>+L251-H251</f>
        <v>-8</v>
      </c>
      <c r="N251" s="25" t="s">
        <v>716</v>
      </c>
      <c r="O251" s="22">
        <v>780</v>
      </c>
      <c r="P251" s="124">
        <f>+O251-H251</f>
        <v>-8</v>
      </c>
      <c r="Q251" s="25"/>
      <c r="R251" s="22">
        <v>780</v>
      </c>
      <c r="S251" s="24">
        <f t="shared" si="8"/>
        <v>-8</v>
      </c>
      <c r="T251" s="25"/>
      <c r="U251" s="22">
        <v>780</v>
      </c>
      <c r="V251" s="24">
        <f>+U251-H251</f>
        <v>-8</v>
      </c>
      <c r="W251" s="26">
        <f>+U251-C251</f>
        <v>5</v>
      </c>
      <c r="X251" s="25"/>
      <c r="Y251" s="11"/>
    </row>
    <row r="252" spans="1:25" ht="15" customHeight="1">
      <c r="A252" s="79"/>
      <c r="B252" s="32"/>
      <c r="C252" s="22"/>
      <c r="D252" s="77"/>
      <c r="E252" s="75"/>
      <c r="F252" s="24"/>
      <c r="G252" s="25"/>
      <c r="H252" s="24"/>
      <c r="I252" s="27"/>
      <c r="J252" s="28"/>
      <c r="K252" s="29"/>
      <c r="L252" s="30"/>
      <c r="M252" s="24"/>
      <c r="N252" s="25"/>
      <c r="O252" s="23"/>
      <c r="P252" s="122"/>
      <c r="Q252" s="25"/>
      <c r="R252" s="23"/>
      <c r="S252" s="24"/>
      <c r="T252" s="25"/>
      <c r="U252" s="23"/>
      <c r="V252" s="24"/>
      <c r="W252" s="26"/>
      <c r="X252" s="25"/>
      <c r="Y252" s="11"/>
    </row>
    <row r="253" spans="1:25" ht="15" customHeight="1">
      <c r="A253" s="79"/>
      <c r="B253" s="111" t="s">
        <v>69</v>
      </c>
      <c r="C253" s="33">
        <v>50</v>
      </c>
      <c r="D253" s="83" t="s">
        <v>436</v>
      </c>
      <c r="E253" s="72">
        <v>50</v>
      </c>
      <c r="F253" s="24">
        <f>+E253-C253</f>
        <v>0</v>
      </c>
      <c r="G253" s="25" t="s">
        <v>366</v>
      </c>
      <c r="H253" s="24">
        <v>50</v>
      </c>
      <c r="I253" s="27">
        <f>+H253-C253</f>
        <v>0</v>
      </c>
      <c r="J253" s="28"/>
      <c r="K253" s="29"/>
      <c r="L253" s="30">
        <v>50</v>
      </c>
      <c r="M253" s="24">
        <f>+L253-H253</f>
        <v>0</v>
      </c>
      <c r="N253" s="25"/>
      <c r="O253" s="22">
        <v>50</v>
      </c>
      <c r="P253" s="124">
        <f>+O253-H253</f>
        <v>0</v>
      </c>
      <c r="Q253" s="25"/>
      <c r="R253" s="22">
        <v>50</v>
      </c>
      <c r="S253" s="121">
        <f t="shared" si="8"/>
        <v>0</v>
      </c>
      <c r="T253" s="25"/>
      <c r="U253" s="22">
        <v>50</v>
      </c>
      <c r="V253" s="24">
        <f>+U253-H253</f>
        <v>0</v>
      </c>
      <c r="W253" s="26">
        <f>+U253-C253</f>
        <v>0</v>
      </c>
      <c r="X253" s="25"/>
      <c r="Y253" s="11"/>
    </row>
    <row r="254" spans="1:25" ht="15" customHeight="1" thickBot="1">
      <c r="A254" s="79"/>
      <c r="B254" s="91"/>
      <c r="C254" s="22"/>
      <c r="D254" s="84"/>
      <c r="E254" s="73"/>
      <c r="F254" s="24"/>
      <c r="G254" s="25"/>
      <c r="H254" s="24"/>
      <c r="I254" s="27"/>
      <c r="J254" s="28"/>
      <c r="K254" s="29"/>
      <c r="L254" s="30"/>
      <c r="M254" s="24"/>
      <c r="N254" s="25"/>
      <c r="O254" s="116"/>
      <c r="P254" s="146"/>
      <c r="Q254" s="25"/>
      <c r="R254" s="116"/>
      <c r="S254" s="122"/>
      <c r="T254" s="25"/>
      <c r="U254" s="116"/>
      <c r="V254" s="24"/>
      <c r="W254" s="26"/>
      <c r="X254" s="25"/>
      <c r="Y254" s="11"/>
    </row>
    <row r="255" spans="1:25" ht="15" customHeight="1">
      <c r="A255" s="112"/>
      <c r="B255" s="96" t="s">
        <v>74</v>
      </c>
      <c r="C255" s="35">
        <f>SUM(C225:C254)</f>
        <v>444044</v>
      </c>
      <c r="D255" s="37"/>
      <c r="E255" s="35">
        <f>SUM(E225:E254)</f>
        <v>444595</v>
      </c>
      <c r="F255" s="35">
        <f>SUM(F225:F254)</f>
        <v>551</v>
      </c>
      <c r="G255" s="37"/>
      <c r="H255" s="35">
        <f>SUM(H225:H254)</f>
        <v>485122</v>
      </c>
      <c r="I255" s="68">
        <f>SUM(I225:I254)</f>
        <v>41078</v>
      </c>
      <c r="J255" s="9"/>
      <c r="K255" s="6"/>
      <c r="L255" s="39">
        <f>SUM(L225:L254)</f>
        <v>436086</v>
      </c>
      <c r="M255" s="35">
        <f>SUM(M225:M254)</f>
        <v>-49036</v>
      </c>
      <c r="N255" s="37"/>
      <c r="O255" s="35">
        <f>SUM(O225:O254)</f>
        <v>436086</v>
      </c>
      <c r="P255" s="35">
        <f>SUM(P225:P254)</f>
        <v>-49036</v>
      </c>
      <c r="Q255" s="37"/>
      <c r="R255" s="35">
        <f>SUM(R225:R254)</f>
        <v>436086</v>
      </c>
      <c r="S255" s="35">
        <f>SUM(S225:S254)</f>
        <v>-49036</v>
      </c>
      <c r="T255" s="37"/>
      <c r="U255" s="35">
        <f>SUM(U225:U254)</f>
        <v>437015</v>
      </c>
      <c r="V255" s="35">
        <f>SUM(V225:V254)</f>
        <v>-48107</v>
      </c>
      <c r="W255" s="35">
        <f>SUM(W225:W254)</f>
        <v>-7029</v>
      </c>
      <c r="X255" s="37"/>
      <c r="Y255" s="11"/>
    </row>
    <row r="256" spans="1:25" ht="15" customHeight="1" thickBot="1">
      <c r="A256" s="112"/>
      <c r="B256" s="97"/>
      <c r="C256" s="36"/>
      <c r="D256" s="38"/>
      <c r="E256" s="36"/>
      <c r="F256" s="36"/>
      <c r="G256" s="38"/>
      <c r="H256" s="36"/>
      <c r="I256" s="69"/>
      <c r="J256" s="10"/>
      <c r="K256" s="7"/>
      <c r="L256" s="40"/>
      <c r="M256" s="36"/>
      <c r="N256" s="38"/>
      <c r="O256" s="36"/>
      <c r="P256" s="36"/>
      <c r="Q256" s="38"/>
      <c r="R256" s="36"/>
      <c r="S256" s="36"/>
      <c r="T256" s="38"/>
      <c r="U256" s="36"/>
      <c r="V256" s="36"/>
      <c r="W256" s="36"/>
      <c r="X256" s="38"/>
      <c r="Y256" s="11"/>
    </row>
    <row r="257" spans="1:25" ht="15" customHeight="1">
      <c r="A257" s="79"/>
      <c r="B257" s="80" t="s">
        <v>75</v>
      </c>
      <c r="C257" s="33">
        <v>2811</v>
      </c>
      <c r="D257" s="85" t="s">
        <v>442</v>
      </c>
      <c r="E257" s="74">
        <v>2811</v>
      </c>
      <c r="F257" s="24">
        <f>+E257-C257</f>
        <v>0</v>
      </c>
      <c r="G257" s="25" t="s">
        <v>382</v>
      </c>
      <c r="H257" s="24">
        <v>2035</v>
      </c>
      <c r="I257" s="27">
        <f>+H257-C257</f>
        <v>-776</v>
      </c>
      <c r="J257" s="28"/>
      <c r="K257" s="29"/>
      <c r="L257" s="30">
        <v>2035</v>
      </c>
      <c r="M257" s="24">
        <f>+L257-H257</f>
        <v>0</v>
      </c>
      <c r="N257" s="25" t="s">
        <v>702</v>
      </c>
      <c r="O257" s="60">
        <v>2035</v>
      </c>
      <c r="P257" s="131">
        <f>+O257-H257</f>
        <v>0</v>
      </c>
      <c r="Q257" s="25"/>
      <c r="R257" s="60">
        <v>2035</v>
      </c>
      <c r="S257" s="131">
        <f aca="true" t="shared" si="9" ref="S257:S289">+R257-H257</f>
        <v>0</v>
      </c>
      <c r="T257" s="25"/>
      <c r="U257" s="60">
        <v>2035</v>
      </c>
      <c r="V257" s="24">
        <f>+U257-H257</f>
        <v>0</v>
      </c>
      <c r="W257" s="26">
        <f>+U257-C257</f>
        <v>-776</v>
      </c>
      <c r="X257" s="25"/>
      <c r="Y257" s="11"/>
    </row>
    <row r="258" spans="1:25" ht="15" customHeight="1">
      <c r="A258" s="79"/>
      <c r="B258" s="31"/>
      <c r="C258" s="22"/>
      <c r="D258" s="77"/>
      <c r="E258" s="75"/>
      <c r="F258" s="24"/>
      <c r="G258" s="25"/>
      <c r="H258" s="24"/>
      <c r="I258" s="27"/>
      <c r="J258" s="28"/>
      <c r="K258" s="29"/>
      <c r="L258" s="30"/>
      <c r="M258" s="24"/>
      <c r="N258" s="25"/>
      <c r="O258" s="23"/>
      <c r="P258" s="122"/>
      <c r="Q258" s="25"/>
      <c r="R258" s="23"/>
      <c r="S258" s="121"/>
      <c r="T258" s="25"/>
      <c r="U258" s="23"/>
      <c r="V258" s="24"/>
      <c r="W258" s="26"/>
      <c r="X258" s="25"/>
      <c r="Y258" s="11"/>
    </row>
    <row r="259" spans="1:25" ht="15" customHeight="1">
      <c r="A259" s="79"/>
      <c r="B259" s="80" t="s">
        <v>76</v>
      </c>
      <c r="C259" s="33">
        <v>38011</v>
      </c>
      <c r="D259" s="83" t="s">
        <v>443</v>
      </c>
      <c r="E259" s="33">
        <v>73233</v>
      </c>
      <c r="F259" s="24">
        <f>+E259-C259</f>
        <v>35222</v>
      </c>
      <c r="G259" s="25" t="s">
        <v>441</v>
      </c>
      <c r="H259" s="24">
        <v>50742</v>
      </c>
      <c r="I259" s="27">
        <f>+H259-C259</f>
        <v>12731</v>
      </c>
      <c r="J259" s="28"/>
      <c r="K259" s="29"/>
      <c r="L259" s="30">
        <v>48153</v>
      </c>
      <c r="M259" s="24">
        <f>+L259-H259</f>
        <v>-2589</v>
      </c>
      <c r="N259" s="25" t="s">
        <v>703</v>
      </c>
      <c r="O259" s="22">
        <v>48153</v>
      </c>
      <c r="P259" s="124">
        <f>+O259-H259</f>
        <v>-2589</v>
      </c>
      <c r="Q259" s="25"/>
      <c r="R259" s="22">
        <v>48153</v>
      </c>
      <c r="S259" s="24">
        <f t="shared" si="9"/>
        <v>-2589</v>
      </c>
      <c r="T259" s="25"/>
      <c r="U259" s="22">
        <v>48153</v>
      </c>
      <c r="V259" s="24">
        <f>+U259-H259</f>
        <v>-2589</v>
      </c>
      <c r="W259" s="26">
        <f>+U259-C259</f>
        <v>10142</v>
      </c>
      <c r="X259" s="25"/>
      <c r="Y259" s="11"/>
    </row>
    <row r="260" spans="1:25" ht="15" customHeight="1">
      <c r="A260" s="79"/>
      <c r="B260" s="31"/>
      <c r="C260" s="22"/>
      <c r="D260" s="77"/>
      <c r="E260" s="22"/>
      <c r="F260" s="24"/>
      <c r="G260" s="25"/>
      <c r="H260" s="24"/>
      <c r="I260" s="27"/>
      <c r="J260" s="28"/>
      <c r="K260" s="29"/>
      <c r="L260" s="30"/>
      <c r="M260" s="24"/>
      <c r="N260" s="25"/>
      <c r="O260" s="23"/>
      <c r="P260" s="122"/>
      <c r="Q260" s="25"/>
      <c r="R260" s="23"/>
      <c r="S260" s="24"/>
      <c r="T260" s="25"/>
      <c r="U260" s="23"/>
      <c r="V260" s="24"/>
      <c r="W260" s="26"/>
      <c r="X260" s="25"/>
      <c r="Y260" s="11"/>
    </row>
    <row r="261" spans="1:25" ht="15" customHeight="1">
      <c r="A261" s="79"/>
      <c r="B261" s="31" t="s">
        <v>77</v>
      </c>
      <c r="C261" s="33">
        <v>245</v>
      </c>
      <c r="D261" s="83" t="s">
        <v>444</v>
      </c>
      <c r="E261" s="33">
        <v>58119</v>
      </c>
      <c r="F261" s="24">
        <f>+E261-C261</f>
        <v>57874</v>
      </c>
      <c r="G261" s="25" t="s">
        <v>445</v>
      </c>
      <c r="H261" s="24">
        <v>1190</v>
      </c>
      <c r="I261" s="27">
        <f>+H261-C261</f>
        <v>945</v>
      </c>
      <c r="J261" s="28"/>
      <c r="K261" s="29"/>
      <c r="L261" s="30">
        <v>1190</v>
      </c>
      <c r="M261" s="24">
        <f>+L261-H261</f>
        <v>0</v>
      </c>
      <c r="N261" s="25"/>
      <c r="O261" s="22">
        <v>1190</v>
      </c>
      <c r="P261" s="124">
        <f>+O261-H261</f>
        <v>0</v>
      </c>
      <c r="Q261" s="25"/>
      <c r="R261" s="22">
        <v>1190</v>
      </c>
      <c r="S261" s="24">
        <f t="shared" si="9"/>
        <v>0</v>
      </c>
      <c r="T261" s="25"/>
      <c r="U261" s="22">
        <v>1190</v>
      </c>
      <c r="V261" s="24">
        <f>+U261-H261</f>
        <v>0</v>
      </c>
      <c r="W261" s="26">
        <f>+U261-C261</f>
        <v>945</v>
      </c>
      <c r="X261" s="25"/>
      <c r="Y261" s="11"/>
    </row>
    <row r="262" spans="1:25" ht="15" customHeight="1">
      <c r="A262" s="79"/>
      <c r="B262" s="32"/>
      <c r="C262" s="22"/>
      <c r="D262" s="77"/>
      <c r="E262" s="22"/>
      <c r="F262" s="24"/>
      <c r="G262" s="25"/>
      <c r="H262" s="24"/>
      <c r="I262" s="27"/>
      <c r="J262" s="28"/>
      <c r="K262" s="29"/>
      <c r="L262" s="30"/>
      <c r="M262" s="24"/>
      <c r="N262" s="25"/>
      <c r="O262" s="23"/>
      <c r="P262" s="122"/>
      <c r="Q262" s="25"/>
      <c r="R262" s="23"/>
      <c r="S262" s="24"/>
      <c r="T262" s="25"/>
      <c r="U262" s="23"/>
      <c r="V262" s="24"/>
      <c r="W262" s="26"/>
      <c r="X262" s="25"/>
      <c r="Y262" s="11"/>
    </row>
    <row r="263" spans="1:25" ht="15" customHeight="1">
      <c r="A263" s="79"/>
      <c r="B263" s="80" t="s">
        <v>235</v>
      </c>
      <c r="C263" s="33">
        <v>93500</v>
      </c>
      <c r="D263" s="83" t="s">
        <v>446</v>
      </c>
      <c r="E263" s="33">
        <v>237000</v>
      </c>
      <c r="F263" s="24">
        <f>+E263-C263</f>
        <v>143500</v>
      </c>
      <c r="G263" s="25" t="s">
        <v>447</v>
      </c>
      <c r="H263" s="24">
        <v>237000</v>
      </c>
      <c r="I263" s="27">
        <f>+H263-C263</f>
        <v>143500</v>
      </c>
      <c r="J263" s="28"/>
      <c r="K263" s="29"/>
      <c r="L263" s="30">
        <v>187000</v>
      </c>
      <c r="M263" s="24">
        <f>+L263-H263</f>
        <v>-50000</v>
      </c>
      <c r="N263" s="25" t="s">
        <v>704</v>
      </c>
      <c r="O263" s="22">
        <v>187000</v>
      </c>
      <c r="P263" s="124">
        <f>+O263-H263</f>
        <v>-50000</v>
      </c>
      <c r="Q263" s="25"/>
      <c r="R263" s="22">
        <v>187000</v>
      </c>
      <c r="S263" s="24">
        <f t="shared" si="9"/>
        <v>-50000</v>
      </c>
      <c r="T263" s="25"/>
      <c r="U263" s="22">
        <v>124600</v>
      </c>
      <c r="V263" s="24">
        <f>+U263-H263</f>
        <v>-112400</v>
      </c>
      <c r="W263" s="26">
        <f>+U263-C263</f>
        <v>31100</v>
      </c>
      <c r="X263" s="25" t="s">
        <v>769</v>
      </c>
      <c r="Y263" s="11"/>
    </row>
    <row r="264" spans="1:25" ht="15" customHeight="1">
      <c r="A264" s="79"/>
      <c r="B264" s="31"/>
      <c r="C264" s="22"/>
      <c r="D264" s="77"/>
      <c r="E264" s="22"/>
      <c r="F264" s="24"/>
      <c r="G264" s="25"/>
      <c r="H264" s="24"/>
      <c r="I264" s="27"/>
      <c r="J264" s="28"/>
      <c r="K264" s="29"/>
      <c r="L264" s="30"/>
      <c r="M264" s="24"/>
      <c r="N264" s="25"/>
      <c r="O264" s="23"/>
      <c r="P264" s="122"/>
      <c r="Q264" s="25"/>
      <c r="R264" s="23"/>
      <c r="S264" s="24"/>
      <c r="T264" s="25"/>
      <c r="U264" s="23"/>
      <c r="V264" s="24"/>
      <c r="W264" s="26"/>
      <c r="X264" s="25"/>
      <c r="Y264" s="11"/>
    </row>
    <row r="265" spans="1:25" ht="15" customHeight="1">
      <c r="A265" s="79"/>
      <c r="B265" s="80" t="s">
        <v>234</v>
      </c>
      <c r="C265" s="33">
        <v>0</v>
      </c>
      <c r="D265" s="83" t="s">
        <v>449</v>
      </c>
      <c r="E265" s="33">
        <v>75000</v>
      </c>
      <c r="F265" s="24">
        <f>+E265-C265</f>
        <v>75000</v>
      </c>
      <c r="G265" s="25" t="s">
        <v>448</v>
      </c>
      <c r="H265" s="24">
        <v>75314</v>
      </c>
      <c r="I265" s="27">
        <f>+H265-C265</f>
        <v>75314</v>
      </c>
      <c r="J265" s="28"/>
      <c r="K265" s="29"/>
      <c r="L265" s="30">
        <v>0</v>
      </c>
      <c r="M265" s="24">
        <f>+L265-H265</f>
        <v>-75314</v>
      </c>
      <c r="N265" s="25" t="s">
        <v>740</v>
      </c>
      <c r="O265" s="22">
        <v>0</v>
      </c>
      <c r="P265" s="124">
        <f>+O265-H265</f>
        <v>-75314</v>
      </c>
      <c r="Q265" s="25"/>
      <c r="R265" s="22">
        <v>0</v>
      </c>
      <c r="S265" s="24">
        <f t="shared" si="9"/>
        <v>-75314</v>
      </c>
      <c r="T265" s="25"/>
      <c r="U265" s="22">
        <v>0</v>
      </c>
      <c r="V265" s="24">
        <f>+U265-H265</f>
        <v>-75314</v>
      </c>
      <c r="W265" s="26">
        <f>+U265-C265</f>
        <v>0</v>
      </c>
      <c r="X265" s="25"/>
      <c r="Y265" s="11"/>
    </row>
    <row r="266" spans="1:25" ht="15" customHeight="1">
      <c r="A266" s="79"/>
      <c r="B266" s="31"/>
      <c r="C266" s="22"/>
      <c r="D266" s="77"/>
      <c r="E266" s="22"/>
      <c r="F266" s="24"/>
      <c r="G266" s="25"/>
      <c r="H266" s="24"/>
      <c r="I266" s="27"/>
      <c r="J266" s="28"/>
      <c r="K266" s="29"/>
      <c r="L266" s="30"/>
      <c r="M266" s="24"/>
      <c r="N266" s="25"/>
      <c r="O266" s="23"/>
      <c r="P266" s="122"/>
      <c r="Q266" s="25"/>
      <c r="R266" s="23"/>
      <c r="S266" s="24"/>
      <c r="T266" s="25"/>
      <c r="U266" s="23"/>
      <c r="V266" s="24"/>
      <c r="W266" s="26"/>
      <c r="X266" s="25"/>
      <c r="Y266" s="11"/>
    </row>
    <row r="267" spans="1:25" ht="15" customHeight="1">
      <c r="A267" s="79"/>
      <c r="B267" s="80" t="s">
        <v>78</v>
      </c>
      <c r="C267" s="33">
        <v>3273</v>
      </c>
      <c r="D267" s="83" t="s">
        <v>450</v>
      </c>
      <c r="E267" s="74">
        <v>3273</v>
      </c>
      <c r="F267" s="24">
        <f>+E267-C267</f>
        <v>0</v>
      </c>
      <c r="G267" s="25" t="s">
        <v>366</v>
      </c>
      <c r="H267" s="24">
        <v>2926</v>
      </c>
      <c r="I267" s="27">
        <f>+H267-C267</f>
        <v>-347</v>
      </c>
      <c r="J267" s="28"/>
      <c r="K267" s="29"/>
      <c r="L267" s="30">
        <v>3288</v>
      </c>
      <c r="M267" s="24">
        <f>+L267-H267</f>
        <v>362</v>
      </c>
      <c r="N267" s="25" t="s">
        <v>701</v>
      </c>
      <c r="O267" s="22">
        <v>3288</v>
      </c>
      <c r="P267" s="124">
        <f>+O267-H267</f>
        <v>362</v>
      </c>
      <c r="Q267" s="25"/>
      <c r="R267" s="22">
        <v>3288</v>
      </c>
      <c r="S267" s="24">
        <f t="shared" si="9"/>
        <v>362</v>
      </c>
      <c r="T267" s="25"/>
      <c r="U267" s="22">
        <v>3288</v>
      </c>
      <c r="V267" s="24">
        <f>+U267-H267</f>
        <v>362</v>
      </c>
      <c r="W267" s="26">
        <f>+U267-C267</f>
        <v>15</v>
      </c>
      <c r="X267" s="25"/>
      <c r="Y267" s="11"/>
    </row>
    <row r="268" spans="1:25" ht="15" customHeight="1">
      <c r="A268" s="79"/>
      <c r="B268" s="31"/>
      <c r="C268" s="22"/>
      <c r="D268" s="77"/>
      <c r="E268" s="75"/>
      <c r="F268" s="24"/>
      <c r="G268" s="25"/>
      <c r="H268" s="24"/>
      <c r="I268" s="27"/>
      <c r="J268" s="28"/>
      <c r="K268" s="29"/>
      <c r="L268" s="30"/>
      <c r="M268" s="24"/>
      <c r="N268" s="25"/>
      <c r="O268" s="23"/>
      <c r="P268" s="122"/>
      <c r="Q268" s="25"/>
      <c r="R268" s="23"/>
      <c r="S268" s="24"/>
      <c r="T268" s="25"/>
      <c r="U268" s="23"/>
      <c r="V268" s="24"/>
      <c r="W268" s="26"/>
      <c r="X268" s="25"/>
      <c r="Y268" s="11"/>
    </row>
    <row r="269" spans="1:25" ht="15" customHeight="1">
      <c r="A269" s="79"/>
      <c r="B269" s="80" t="s">
        <v>79</v>
      </c>
      <c r="C269" s="33">
        <v>59194</v>
      </c>
      <c r="D269" s="83" t="s">
        <v>451</v>
      </c>
      <c r="E269" s="74">
        <v>4200</v>
      </c>
      <c r="F269" s="24">
        <f>+E269-C269</f>
        <v>-54994</v>
      </c>
      <c r="G269" s="25" t="s">
        <v>603</v>
      </c>
      <c r="H269" s="24">
        <v>4200</v>
      </c>
      <c r="I269" s="27">
        <f>+H269-C269</f>
        <v>-54994</v>
      </c>
      <c r="J269" s="28"/>
      <c r="K269" s="29"/>
      <c r="L269" s="30">
        <v>0</v>
      </c>
      <c r="M269" s="24">
        <f>+L269-H269</f>
        <v>-4200</v>
      </c>
      <c r="N269" s="25" t="s">
        <v>719</v>
      </c>
      <c r="O269" s="22">
        <v>0</v>
      </c>
      <c r="P269" s="124">
        <f>+O269-H269</f>
        <v>-4200</v>
      </c>
      <c r="Q269" s="25"/>
      <c r="R269" s="22">
        <v>0</v>
      </c>
      <c r="S269" s="24">
        <f t="shared" si="9"/>
        <v>-4200</v>
      </c>
      <c r="T269" s="25"/>
      <c r="U269" s="22">
        <v>0</v>
      </c>
      <c r="V269" s="24">
        <f>+U269-H269</f>
        <v>-4200</v>
      </c>
      <c r="W269" s="26">
        <f>+U269-C269</f>
        <v>-59194</v>
      </c>
      <c r="X269" s="25"/>
      <c r="Y269" s="11"/>
    </row>
    <row r="270" spans="1:25" ht="15" customHeight="1">
      <c r="A270" s="79"/>
      <c r="B270" s="31"/>
      <c r="C270" s="22"/>
      <c r="D270" s="77"/>
      <c r="E270" s="75"/>
      <c r="F270" s="24"/>
      <c r="G270" s="25"/>
      <c r="H270" s="24"/>
      <c r="I270" s="27"/>
      <c r="J270" s="28"/>
      <c r="K270" s="29"/>
      <c r="L270" s="30"/>
      <c r="M270" s="24"/>
      <c r="N270" s="25"/>
      <c r="O270" s="23"/>
      <c r="P270" s="122"/>
      <c r="Q270" s="25"/>
      <c r="R270" s="23"/>
      <c r="S270" s="24"/>
      <c r="T270" s="25"/>
      <c r="U270" s="23"/>
      <c r="V270" s="24"/>
      <c r="W270" s="26"/>
      <c r="X270" s="25"/>
      <c r="Y270" s="11"/>
    </row>
    <row r="271" spans="1:25" ht="15" customHeight="1">
      <c r="A271" s="79"/>
      <c r="B271" s="80" t="s">
        <v>80</v>
      </c>
      <c r="C271" s="33">
        <v>2792</v>
      </c>
      <c r="D271" s="83" t="s">
        <v>452</v>
      </c>
      <c r="E271" s="74">
        <v>17255</v>
      </c>
      <c r="F271" s="24">
        <f>+E271-C271</f>
        <v>14463</v>
      </c>
      <c r="G271" s="25" t="s">
        <v>453</v>
      </c>
      <c r="H271" s="24">
        <v>18205</v>
      </c>
      <c r="I271" s="27">
        <f>+H271-C271</f>
        <v>15413</v>
      </c>
      <c r="J271" s="28"/>
      <c r="K271" s="29"/>
      <c r="L271" s="30">
        <v>17442</v>
      </c>
      <c r="M271" s="24">
        <f>+L271-H271</f>
        <v>-763</v>
      </c>
      <c r="N271" s="25" t="s">
        <v>705</v>
      </c>
      <c r="O271" s="22">
        <v>17442</v>
      </c>
      <c r="P271" s="124">
        <f>+O271-H271</f>
        <v>-763</v>
      </c>
      <c r="Q271" s="25"/>
      <c r="R271" s="22">
        <v>17442</v>
      </c>
      <c r="S271" s="24">
        <f t="shared" si="9"/>
        <v>-763</v>
      </c>
      <c r="T271" s="25"/>
      <c r="U271" s="22">
        <v>17442</v>
      </c>
      <c r="V271" s="24">
        <f>+U271-H271</f>
        <v>-763</v>
      </c>
      <c r="W271" s="26">
        <f>+U271-C271</f>
        <v>14650</v>
      </c>
      <c r="X271" s="25"/>
      <c r="Y271" s="11"/>
    </row>
    <row r="272" spans="1:25" ht="15" customHeight="1">
      <c r="A272" s="79"/>
      <c r="B272" s="31"/>
      <c r="C272" s="22"/>
      <c r="D272" s="77"/>
      <c r="E272" s="75"/>
      <c r="F272" s="24"/>
      <c r="G272" s="25"/>
      <c r="H272" s="24"/>
      <c r="I272" s="27"/>
      <c r="J272" s="28"/>
      <c r="K272" s="29"/>
      <c r="L272" s="30"/>
      <c r="M272" s="24"/>
      <c r="N272" s="25"/>
      <c r="O272" s="23"/>
      <c r="P272" s="122"/>
      <c r="Q272" s="25"/>
      <c r="R272" s="23"/>
      <c r="S272" s="24"/>
      <c r="T272" s="25"/>
      <c r="U272" s="23"/>
      <c r="V272" s="24"/>
      <c r="W272" s="26"/>
      <c r="X272" s="25"/>
      <c r="Y272" s="11"/>
    </row>
    <row r="273" spans="1:25" ht="15" customHeight="1">
      <c r="A273" s="79"/>
      <c r="B273" s="80" t="s">
        <v>81</v>
      </c>
      <c r="C273" s="33">
        <v>22123</v>
      </c>
      <c r="D273" s="83" t="s">
        <v>454</v>
      </c>
      <c r="E273" s="74">
        <v>28925</v>
      </c>
      <c r="F273" s="24">
        <f>+E273-C273</f>
        <v>6802</v>
      </c>
      <c r="G273" s="25" t="s">
        <v>604</v>
      </c>
      <c r="H273" s="24">
        <v>29045</v>
      </c>
      <c r="I273" s="27">
        <f>+H273-C273</f>
        <v>6922</v>
      </c>
      <c r="J273" s="28"/>
      <c r="K273" s="29"/>
      <c r="L273" s="30">
        <v>28602</v>
      </c>
      <c r="M273" s="24">
        <f>+L273-H273</f>
        <v>-443</v>
      </c>
      <c r="N273" s="25" t="s">
        <v>706</v>
      </c>
      <c r="O273" s="22">
        <v>28602</v>
      </c>
      <c r="P273" s="124">
        <f>+O273-H273</f>
        <v>-443</v>
      </c>
      <c r="Q273" s="25"/>
      <c r="R273" s="22">
        <v>28602</v>
      </c>
      <c r="S273" s="24">
        <f t="shared" si="9"/>
        <v>-443</v>
      </c>
      <c r="T273" s="25"/>
      <c r="U273" s="22">
        <v>28602</v>
      </c>
      <c r="V273" s="24">
        <f>+U273-H273</f>
        <v>-443</v>
      </c>
      <c r="W273" s="26">
        <f>+U273-C273</f>
        <v>6479</v>
      </c>
      <c r="X273" s="25"/>
      <c r="Y273" s="11"/>
    </row>
    <row r="274" spans="1:25" ht="15" customHeight="1">
      <c r="A274" s="79"/>
      <c r="B274" s="31"/>
      <c r="C274" s="22"/>
      <c r="D274" s="77"/>
      <c r="E274" s="75"/>
      <c r="F274" s="24"/>
      <c r="G274" s="25"/>
      <c r="H274" s="24"/>
      <c r="I274" s="27"/>
      <c r="J274" s="28"/>
      <c r="K274" s="29"/>
      <c r="L274" s="30"/>
      <c r="M274" s="24"/>
      <c r="N274" s="25"/>
      <c r="O274" s="23"/>
      <c r="P274" s="122"/>
      <c r="Q274" s="25"/>
      <c r="R274" s="23"/>
      <c r="S274" s="24"/>
      <c r="T274" s="25"/>
      <c r="U274" s="23"/>
      <c r="V274" s="24"/>
      <c r="W274" s="26"/>
      <c r="X274" s="25"/>
      <c r="Y274" s="11"/>
    </row>
    <row r="275" spans="1:25" ht="15" customHeight="1">
      <c r="A275" s="79"/>
      <c r="B275" s="80" t="s">
        <v>82</v>
      </c>
      <c r="C275" s="33">
        <v>106513</v>
      </c>
      <c r="D275" s="83" t="s">
        <v>455</v>
      </c>
      <c r="E275" s="74">
        <v>100471</v>
      </c>
      <c r="F275" s="24">
        <f>+E275-C275</f>
        <v>-6042</v>
      </c>
      <c r="G275" s="25" t="s">
        <v>456</v>
      </c>
      <c r="H275" s="24">
        <v>101817</v>
      </c>
      <c r="I275" s="27">
        <f>+H275-C275</f>
        <v>-4696</v>
      </c>
      <c r="J275" s="28"/>
      <c r="K275" s="29"/>
      <c r="L275" s="30">
        <v>100157</v>
      </c>
      <c r="M275" s="24">
        <f>+L275-H275</f>
        <v>-1660</v>
      </c>
      <c r="N275" s="25" t="s">
        <v>707</v>
      </c>
      <c r="O275" s="22">
        <v>100157</v>
      </c>
      <c r="P275" s="124">
        <f>+O275-H275</f>
        <v>-1660</v>
      </c>
      <c r="Q275" s="25"/>
      <c r="R275" s="22">
        <v>100157</v>
      </c>
      <c r="S275" s="24">
        <f t="shared" si="9"/>
        <v>-1660</v>
      </c>
      <c r="T275" s="25"/>
      <c r="U275" s="22">
        <v>100157</v>
      </c>
      <c r="V275" s="24">
        <f>+U275-H275</f>
        <v>-1660</v>
      </c>
      <c r="W275" s="26">
        <f>+U275-C275</f>
        <v>-6356</v>
      </c>
      <c r="X275" s="25"/>
      <c r="Y275" s="11"/>
    </row>
    <row r="276" spans="1:25" ht="15" customHeight="1">
      <c r="A276" s="79"/>
      <c r="B276" s="31"/>
      <c r="C276" s="22"/>
      <c r="D276" s="77"/>
      <c r="E276" s="75"/>
      <c r="F276" s="24"/>
      <c r="G276" s="25"/>
      <c r="H276" s="24"/>
      <c r="I276" s="27"/>
      <c r="J276" s="28"/>
      <c r="K276" s="29"/>
      <c r="L276" s="30"/>
      <c r="M276" s="24"/>
      <c r="N276" s="25"/>
      <c r="O276" s="23"/>
      <c r="P276" s="122"/>
      <c r="Q276" s="25"/>
      <c r="R276" s="23"/>
      <c r="S276" s="24"/>
      <c r="T276" s="25"/>
      <c r="U276" s="23"/>
      <c r="V276" s="24"/>
      <c r="W276" s="26"/>
      <c r="X276" s="25"/>
      <c r="Y276" s="11"/>
    </row>
    <row r="277" spans="1:25" ht="15" customHeight="1">
      <c r="A277" s="79"/>
      <c r="B277" s="80" t="s">
        <v>83</v>
      </c>
      <c r="C277" s="33">
        <v>300</v>
      </c>
      <c r="D277" s="83" t="s">
        <v>458</v>
      </c>
      <c r="E277" s="74">
        <v>300</v>
      </c>
      <c r="F277" s="24">
        <f>+E277-C277</f>
        <v>0</v>
      </c>
      <c r="G277" s="25" t="s">
        <v>457</v>
      </c>
      <c r="H277" s="24">
        <v>2298</v>
      </c>
      <c r="I277" s="27">
        <f>+H277-C277</f>
        <v>1998</v>
      </c>
      <c r="J277" s="28"/>
      <c r="K277" s="29"/>
      <c r="L277" s="30">
        <v>2298</v>
      </c>
      <c r="M277" s="24">
        <f>+L277-H277</f>
        <v>0</v>
      </c>
      <c r="N277" s="25" t="s">
        <v>708</v>
      </c>
      <c r="O277" s="22">
        <v>2298</v>
      </c>
      <c r="P277" s="124">
        <f>+O277-H277</f>
        <v>0</v>
      </c>
      <c r="Q277" s="25"/>
      <c r="R277" s="22">
        <v>2298</v>
      </c>
      <c r="S277" s="24">
        <f t="shared" si="9"/>
        <v>0</v>
      </c>
      <c r="T277" s="25"/>
      <c r="U277" s="22">
        <v>2298</v>
      </c>
      <c r="V277" s="24">
        <f>+U277-H277</f>
        <v>0</v>
      </c>
      <c r="W277" s="26">
        <f>+U277-C277</f>
        <v>1998</v>
      </c>
      <c r="X277" s="25"/>
      <c r="Y277" s="11"/>
    </row>
    <row r="278" spans="1:25" ht="15" customHeight="1">
      <c r="A278" s="79"/>
      <c r="B278" s="31"/>
      <c r="C278" s="22"/>
      <c r="D278" s="77"/>
      <c r="E278" s="75"/>
      <c r="F278" s="24"/>
      <c r="G278" s="25"/>
      <c r="H278" s="24"/>
      <c r="I278" s="27"/>
      <c r="J278" s="28"/>
      <c r="K278" s="29"/>
      <c r="L278" s="30"/>
      <c r="M278" s="24"/>
      <c r="N278" s="25"/>
      <c r="O278" s="23"/>
      <c r="P278" s="122"/>
      <c r="Q278" s="25"/>
      <c r="R278" s="23"/>
      <c r="S278" s="24"/>
      <c r="T278" s="25"/>
      <c r="U278" s="23"/>
      <c r="V278" s="24"/>
      <c r="W278" s="26"/>
      <c r="X278" s="25"/>
      <c r="Y278" s="11"/>
    </row>
    <row r="279" spans="1:25" ht="15" customHeight="1">
      <c r="A279" s="79"/>
      <c r="B279" s="80" t="s">
        <v>84</v>
      </c>
      <c r="C279" s="33">
        <v>39287</v>
      </c>
      <c r="D279" s="83" t="s">
        <v>465</v>
      </c>
      <c r="E279" s="74">
        <v>39287</v>
      </c>
      <c r="F279" s="24">
        <f>+E279-C279</f>
        <v>0</v>
      </c>
      <c r="G279" s="25" t="s">
        <v>366</v>
      </c>
      <c r="H279" s="24">
        <v>40458</v>
      </c>
      <c r="I279" s="27">
        <f>+H279-C279</f>
        <v>1171</v>
      </c>
      <c r="J279" s="28"/>
      <c r="K279" s="29"/>
      <c r="L279" s="30">
        <v>40458</v>
      </c>
      <c r="M279" s="24">
        <f>+L279-H279</f>
        <v>0</v>
      </c>
      <c r="N279" s="25"/>
      <c r="O279" s="22">
        <v>40458</v>
      </c>
      <c r="P279" s="124">
        <f>+O279-H279</f>
        <v>0</v>
      </c>
      <c r="Q279" s="25"/>
      <c r="R279" s="22">
        <v>40458</v>
      </c>
      <c r="S279" s="24">
        <f t="shared" si="9"/>
        <v>0</v>
      </c>
      <c r="T279" s="25"/>
      <c r="U279" s="22">
        <v>40458</v>
      </c>
      <c r="V279" s="24">
        <f>+U279-H279</f>
        <v>0</v>
      </c>
      <c r="W279" s="26">
        <f>+U279-C279</f>
        <v>1171</v>
      </c>
      <c r="X279" s="25"/>
      <c r="Y279" s="11"/>
    </row>
    <row r="280" spans="1:25" ht="15" customHeight="1">
      <c r="A280" s="79"/>
      <c r="B280" s="31"/>
      <c r="C280" s="22"/>
      <c r="D280" s="77"/>
      <c r="E280" s="75"/>
      <c r="F280" s="24"/>
      <c r="G280" s="25"/>
      <c r="H280" s="24"/>
      <c r="I280" s="27"/>
      <c r="J280" s="28"/>
      <c r="K280" s="29"/>
      <c r="L280" s="30"/>
      <c r="M280" s="24"/>
      <c r="N280" s="25"/>
      <c r="O280" s="23"/>
      <c r="P280" s="122"/>
      <c r="Q280" s="25"/>
      <c r="R280" s="23"/>
      <c r="S280" s="24"/>
      <c r="T280" s="25"/>
      <c r="U280" s="23"/>
      <c r="V280" s="24"/>
      <c r="W280" s="26"/>
      <c r="X280" s="25"/>
      <c r="Y280" s="11"/>
    </row>
    <row r="281" spans="1:25" ht="15" customHeight="1">
      <c r="A281" s="79"/>
      <c r="B281" s="80" t="s">
        <v>85</v>
      </c>
      <c r="C281" s="33">
        <v>340</v>
      </c>
      <c r="D281" s="83" t="s">
        <v>459</v>
      </c>
      <c r="E281" s="74">
        <v>340</v>
      </c>
      <c r="F281" s="24">
        <f>+E281-C281</f>
        <v>0</v>
      </c>
      <c r="G281" s="25" t="s">
        <v>460</v>
      </c>
      <c r="H281" s="24">
        <v>340</v>
      </c>
      <c r="I281" s="27">
        <f>+H281-C281</f>
        <v>0</v>
      </c>
      <c r="J281" s="28"/>
      <c r="K281" s="29"/>
      <c r="L281" s="30">
        <v>340</v>
      </c>
      <c r="M281" s="24">
        <f>+L281-H281</f>
        <v>0</v>
      </c>
      <c r="N281" s="25"/>
      <c r="O281" s="22">
        <v>340</v>
      </c>
      <c r="P281" s="124">
        <f>+O281-H281</f>
        <v>0</v>
      </c>
      <c r="Q281" s="25"/>
      <c r="R281" s="22">
        <v>340</v>
      </c>
      <c r="S281" s="24">
        <f t="shared" si="9"/>
        <v>0</v>
      </c>
      <c r="T281" s="25"/>
      <c r="U281" s="22">
        <v>340</v>
      </c>
      <c r="V281" s="24">
        <f>+U281-H281</f>
        <v>0</v>
      </c>
      <c r="W281" s="26">
        <f>+U281-C281</f>
        <v>0</v>
      </c>
      <c r="X281" s="25"/>
      <c r="Y281" s="11"/>
    </row>
    <row r="282" spans="1:25" ht="15" customHeight="1">
      <c r="A282" s="79"/>
      <c r="B282" s="31"/>
      <c r="C282" s="22"/>
      <c r="D282" s="77"/>
      <c r="E282" s="75"/>
      <c r="F282" s="24"/>
      <c r="G282" s="25"/>
      <c r="H282" s="24"/>
      <c r="I282" s="27"/>
      <c r="J282" s="28"/>
      <c r="K282" s="29"/>
      <c r="L282" s="30"/>
      <c r="M282" s="24"/>
      <c r="N282" s="25"/>
      <c r="O282" s="23"/>
      <c r="P282" s="122"/>
      <c r="Q282" s="25"/>
      <c r="R282" s="23"/>
      <c r="S282" s="24"/>
      <c r="T282" s="25"/>
      <c r="U282" s="23"/>
      <c r="V282" s="24"/>
      <c r="W282" s="26"/>
      <c r="X282" s="25"/>
      <c r="Y282" s="11"/>
    </row>
    <row r="283" spans="1:25" ht="15" customHeight="1">
      <c r="A283" s="79"/>
      <c r="B283" s="80" t="s">
        <v>86</v>
      </c>
      <c r="C283" s="33">
        <v>3943</v>
      </c>
      <c r="D283" s="83" t="s">
        <v>461</v>
      </c>
      <c r="E283" s="74">
        <v>9025</v>
      </c>
      <c r="F283" s="24">
        <f>+E283-C283</f>
        <v>5082</v>
      </c>
      <c r="G283" s="25" t="s">
        <v>462</v>
      </c>
      <c r="H283" s="24">
        <v>9108</v>
      </c>
      <c r="I283" s="27">
        <f>+H283-C283</f>
        <v>5165</v>
      </c>
      <c r="J283" s="28"/>
      <c r="K283" s="29"/>
      <c r="L283" s="30">
        <v>9089</v>
      </c>
      <c r="M283" s="24">
        <f>+L283-H283</f>
        <v>-19</v>
      </c>
      <c r="N283" s="25" t="s">
        <v>709</v>
      </c>
      <c r="O283" s="22">
        <v>9089</v>
      </c>
      <c r="P283" s="124">
        <f>+O283-H283</f>
        <v>-19</v>
      </c>
      <c r="Q283" s="25"/>
      <c r="R283" s="22">
        <v>9089</v>
      </c>
      <c r="S283" s="24">
        <f t="shared" si="9"/>
        <v>-19</v>
      </c>
      <c r="T283" s="25"/>
      <c r="U283" s="22">
        <v>9089</v>
      </c>
      <c r="V283" s="24">
        <f>+U283-H283</f>
        <v>-19</v>
      </c>
      <c r="W283" s="26">
        <f>+U283-C283</f>
        <v>5146</v>
      </c>
      <c r="X283" s="25"/>
      <c r="Y283" s="11"/>
    </row>
    <row r="284" spans="1:25" ht="15" customHeight="1">
      <c r="A284" s="79"/>
      <c r="B284" s="31"/>
      <c r="C284" s="22"/>
      <c r="D284" s="77"/>
      <c r="E284" s="75"/>
      <c r="F284" s="24"/>
      <c r="G284" s="25"/>
      <c r="H284" s="24"/>
      <c r="I284" s="27"/>
      <c r="J284" s="28"/>
      <c r="K284" s="29"/>
      <c r="L284" s="30"/>
      <c r="M284" s="24"/>
      <c r="N284" s="25"/>
      <c r="O284" s="23"/>
      <c r="P284" s="122"/>
      <c r="Q284" s="25"/>
      <c r="R284" s="23"/>
      <c r="S284" s="24"/>
      <c r="T284" s="25"/>
      <c r="U284" s="23"/>
      <c r="V284" s="24"/>
      <c r="W284" s="26"/>
      <c r="X284" s="25"/>
      <c r="Y284" s="11"/>
    </row>
    <row r="285" spans="1:25" ht="15" customHeight="1">
      <c r="A285" s="79"/>
      <c r="B285" s="80" t="s">
        <v>87</v>
      </c>
      <c r="C285" s="33">
        <v>609</v>
      </c>
      <c r="D285" s="83" t="s">
        <v>463</v>
      </c>
      <c r="E285" s="74">
        <v>609</v>
      </c>
      <c r="F285" s="24">
        <f>+E285-C285</f>
        <v>0</v>
      </c>
      <c r="G285" s="25" t="s">
        <v>366</v>
      </c>
      <c r="H285" s="24">
        <v>796</v>
      </c>
      <c r="I285" s="27">
        <f>+H285-C285</f>
        <v>187</v>
      </c>
      <c r="J285" s="28"/>
      <c r="K285" s="29"/>
      <c r="L285" s="30">
        <v>605</v>
      </c>
      <c r="M285" s="24">
        <f>+L285-H285</f>
        <v>-191</v>
      </c>
      <c r="N285" s="25" t="s">
        <v>710</v>
      </c>
      <c r="O285" s="22">
        <v>605</v>
      </c>
      <c r="P285" s="124">
        <f>+O285-H285</f>
        <v>-191</v>
      </c>
      <c r="Q285" s="25"/>
      <c r="R285" s="22">
        <v>605</v>
      </c>
      <c r="S285" s="24">
        <f t="shared" si="9"/>
        <v>-191</v>
      </c>
      <c r="T285" s="25"/>
      <c r="U285" s="22">
        <v>605</v>
      </c>
      <c r="V285" s="24">
        <f>+U285-H285</f>
        <v>-191</v>
      </c>
      <c r="W285" s="26">
        <f>+U285-C285</f>
        <v>-4</v>
      </c>
      <c r="X285" s="25"/>
      <c r="Y285" s="11"/>
    </row>
    <row r="286" spans="1:25" ht="15" customHeight="1">
      <c r="A286" s="79"/>
      <c r="B286" s="31"/>
      <c r="C286" s="22"/>
      <c r="D286" s="77"/>
      <c r="E286" s="75"/>
      <c r="F286" s="24"/>
      <c r="G286" s="25"/>
      <c r="H286" s="24"/>
      <c r="I286" s="27"/>
      <c r="J286" s="28"/>
      <c r="K286" s="29"/>
      <c r="L286" s="30"/>
      <c r="M286" s="24"/>
      <c r="N286" s="25"/>
      <c r="O286" s="23"/>
      <c r="P286" s="122"/>
      <c r="Q286" s="25"/>
      <c r="R286" s="23"/>
      <c r="S286" s="24"/>
      <c r="T286" s="25"/>
      <c r="U286" s="23"/>
      <c r="V286" s="24"/>
      <c r="W286" s="26"/>
      <c r="X286" s="25"/>
      <c r="Y286" s="11"/>
    </row>
    <row r="287" spans="1:25" ht="15" customHeight="1">
      <c r="A287" s="79"/>
      <c r="B287" s="31" t="s">
        <v>70</v>
      </c>
      <c r="C287" s="33">
        <v>22055</v>
      </c>
      <c r="D287" s="83" t="s">
        <v>466</v>
      </c>
      <c r="E287" s="74">
        <v>22055</v>
      </c>
      <c r="F287" s="24">
        <f>+E287-C287</f>
        <v>0</v>
      </c>
      <c r="G287" s="25" t="s">
        <v>366</v>
      </c>
      <c r="H287" s="24">
        <v>26648</v>
      </c>
      <c r="I287" s="27">
        <f>+H287-C287</f>
        <v>4593</v>
      </c>
      <c r="J287" s="28"/>
      <c r="K287" s="29"/>
      <c r="L287" s="30">
        <v>25618</v>
      </c>
      <c r="M287" s="24">
        <f>+L287-H287</f>
        <v>-1030</v>
      </c>
      <c r="N287" s="25"/>
      <c r="O287" s="22">
        <v>25618</v>
      </c>
      <c r="P287" s="124">
        <f>+O287-H287</f>
        <v>-1030</v>
      </c>
      <c r="Q287" s="25"/>
      <c r="R287" s="22">
        <v>25618</v>
      </c>
      <c r="S287" s="24">
        <f t="shared" si="9"/>
        <v>-1030</v>
      </c>
      <c r="T287" s="25"/>
      <c r="U287" s="22">
        <v>25618</v>
      </c>
      <c r="V287" s="24">
        <f>+U287-H287</f>
        <v>-1030</v>
      </c>
      <c r="W287" s="26">
        <f>+U287-C287</f>
        <v>3563</v>
      </c>
      <c r="X287" s="25"/>
      <c r="Y287" s="11"/>
    </row>
    <row r="288" spans="1:25" ht="15" customHeight="1">
      <c r="A288" s="79"/>
      <c r="B288" s="32"/>
      <c r="C288" s="22"/>
      <c r="D288" s="77"/>
      <c r="E288" s="75"/>
      <c r="F288" s="24"/>
      <c r="G288" s="25"/>
      <c r="H288" s="24"/>
      <c r="I288" s="27"/>
      <c r="J288" s="28"/>
      <c r="K288" s="29"/>
      <c r="L288" s="30"/>
      <c r="M288" s="24"/>
      <c r="N288" s="25"/>
      <c r="O288" s="23"/>
      <c r="P288" s="122"/>
      <c r="Q288" s="25"/>
      <c r="R288" s="23"/>
      <c r="S288" s="24"/>
      <c r="T288" s="25"/>
      <c r="U288" s="23"/>
      <c r="V288" s="24"/>
      <c r="W288" s="26"/>
      <c r="X288" s="25"/>
      <c r="Y288" s="11"/>
    </row>
    <row r="289" spans="1:25" ht="15" customHeight="1">
      <c r="A289" s="79"/>
      <c r="B289" s="31" t="s">
        <v>73</v>
      </c>
      <c r="C289" s="33">
        <v>697679</v>
      </c>
      <c r="D289" s="83" t="s">
        <v>464</v>
      </c>
      <c r="E289" s="74">
        <v>697679</v>
      </c>
      <c r="F289" s="24">
        <f>+E289-C289</f>
        <v>0</v>
      </c>
      <c r="G289" s="25" t="s">
        <v>366</v>
      </c>
      <c r="H289" s="24">
        <v>750259</v>
      </c>
      <c r="I289" s="27">
        <f>+H289-C289</f>
        <v>52580</v>
      </c>
      <c r="J289" s="28"/>
      <c r="K289" s="29"/>
      <c r="L289" s="30">
        <v>727240</v>
      </c>
      <c r="M289" s="24">
        <f>+L289-H289</f>
        <v>-23019</v>
      </c>
      <c r="N289" s="25"/>
      <c r="O289" s="22">
        <v>727240</v>
      </c>
      <c r="P289" s="124">
        <f>+O289-H289</f>
        <v>-23019</v>
      </c>
      <c r="Q289" s="25"/>
      <c r="R289" s="22">
        <v>727240</v>
      </c>
      <c r="S289" s="121">
        <f t="shared" si="9"/>
        <v>-23019</v>
      </c>
      <c r="T289" s="25"/>
      <c r="U289" s="22">
        <v>727240</v>
      </c>
      <c r="V289" s="24">
        <f>+U289-H289</f>
        <v>-23019</v>
      </c>
      <c r="W289" s="26">
        <f>+U289-C289</f>
        <v>29561</v>
      </c>
      <c r="X289" s="25"/>
      <c r="Y289" s="11"/>
    </row>
    <row r="290" spans="1:25" ht="15" customHeight="1" thickBot="1">
      <c r="A290" s="79"/>
      <c r="B290" s="32"/>
      <c r="C290" s="22"/>
      <c r="D290" s="84"/>
      <c r="E290" s="75"/>
      <c r="F290" s="24"/>
      <c r="G290" s="25"/>
      <c r="H290" s="24"/>
      <c r="I290" s="27"/>
      <c r="J290" s="28"/>
      <c r="K290" s="29"/>
      <c r="L290" s="30"/>
      <c r="M290" s="24"/>
      <c r="N290" s="25"/>
      <c r="O290" s="116"/>
      <c r="P290" s="146"/>
      <c r="Q290" s="25"/>
      <c r="R290" s="116"/>
      <c r="S290" s="122"/>
      <c r="T290" s="25"/>
      <c r="U290" s="116"/>
      <c r="V290" s="24"/>
      <c r="W290" s="26"/>
      <c r="X290" s="25"/>
      <c r="Y290" s="11"/>
    </row>
    <row r="291" spans="1:25" ht="15" customHeight="1">
      <c r="A291" s="112"/>
      <c r="B291" s="96" t="s">
        <v>88</v>
      </c>
      <c r="C291" s="35">
        <f>SUM(C257:C290)</f>
        <v>1092675</v>
      </c>
      <c r="D291" s="54"/>
      <c r="E291" s="35">
        <f>SUM(E257:E290)</f>
        <v>1369582</v>
      </c>
      <c r="F291" s="35">
        <f>SUM(F257:F290)</f>
        <v>276907</v>
      </c>
      <c r="G291" s="37"/>
      <c r="H291" s="35">
        <f>SUM(H257:H290)</f>
        <v>1352381</v>
      </c>
      <c r="I291" s="68">
        <f>SUM(I257:I290)</f>
        <v>259706</v>
      </c>
      <c r="J291" s="9"/>
      <c r="K291" s="6"/>
      <c r="L291" s="39">
        <f>SUM(L257:L290)</f>
        <v>1193515</v>
      </c>
      <c r="M291" s="35">
        <f>SUM(M257:M290)</f>
        <v>-158866</v>
      </c>
      <c r="N291" s="37"/>
      <c r="O291" s="35">
        <f>SUM(O257:O290)</f>
        <v>1193515</v>
      </c>
      <c r="P291" s="35">
        <f>SUM(P257:P290)</f>
        <v>-158866</v>
      </c>
      <c r="Q291" s="37"/>
      <c r="R291" s="35">
        <f>SUM(R257:R290)</f>
        <v>1193515</v>
      </c>
      <c r="S291" s="35">
        <f>SUM(S257:S290)</f>
        <v>-158866</v>
      </c>
      <c r="T291" s="37"/>
      <c r="U291" s="35">
        <f>SUM(U257:U290)</f>
        <v>1131115</v>
      </c>
      <c r="V291" s="35">
        <f>SUM(V257:V290)</f>
        <v>-221266</v>
      </c>
      <c r="W291" s="35">
        <f>SUM(W257:W290)</f>
        <v>38440</v>
      </c>
      <c r="X291" s="37"/>
      <c r="Y291" s="11"/>
    </row>
    <row r="292" spans="1:25" ht="15" customHeight="1" thickBot="1">
      <c r="A292" s="112"/>
      <c r="B292" s="97"/>
      <c r="C292" s="36"/>
      <c r="D292" s="55"/>
      <c r="E292" s="36"/>
      <c r="F292" s="36"/>
      <c r="G292" s="38"/>
      <c r="H292" s="36"/>
      <c r="I292" s="69"/>
      <c r="J292" s="10"/>
      <c r="K292" s="7"/>
      <c r="L292" s="40"/>
      <c r="M292" s="36"/>
      <c r="N292" s="38"/>
      <c r="O292" s="36"/>
      <c r="P292" s="36"/>
      <c r="Q292" s="38"/>
      <c r="R292" s="36"/>
      <c r="S292" s="36"/>
      <c r="T292" s="38"/>
      <c r="U292" s="36"/>
      <c r="V292" s="36"/>
      <c r="W292" s="36"/>
      <c r="X292" s="38"/>
      <c r="Y292" s="11"/>
    </row>
    <row r="293" spans="1:25" ht="15" customHeight="1">
      <c r="A293" s="79"/>
      <c r="B293" s="80" t="s">
        <v>209</v>
      </c>
      <c r="C293" s="33">
        <v>25960</v>
      </c>
      <c r="D293" s="85" t="s">
        <v>467</v>
      </c>
      <c r="E293" s="72">
        <v>31251</v>
      </c>
      <c r="F293" s="24">
        <f>+E293-C293</f>
        <v>5291</v>
      </c>
      <c r="G293" s="25" t="s">
        <v>625</v>
      </c>
      <c r="H293" s="24">
        <v>36966</v>
      </c>
      <c r="I293" s="27">
        <f>+H293-C293</f>
        <v>11006</v>
      </c>
      <c r="J293" s="28"/>
      <c r="K293" s="29"/>
      <c r="L293" s="30">
        <v>34947</v>
      </c>
      <c r="M293" s="24">
        <f>+L293-H293</f>
        <v>-2019</v>
      </c>
      <c r="N293" s="25" t="s">
        <v>711</v>
      </c>
      <c r="O293" s="60">
        <v>34947</v>
      </c>
      <c r="P293" s="131">
        <f>+O293-H293</f>
        <v>-2019</v>
      </c>
      <c r="Q293" s="25"/>
      <c r="R293" s="60">
        <v>34947</v>
      </c>
      <c r="S293" s="131">
        <f aca="true" t="shared" si="10" ref="S293:S315">+R293-H293</f>
        <v>-2019</v>
      </c>
      <c r="T293" s="25"/>
      <c r="U293" s="60">
        <v>35072</v>
      </c>
      <c r="V293" s="24">
        <f>+U293-H293</f>
        <v>-1894</v>
      </c>
      <c r="W293" s="26">
        <f>+U293-C293</f>
        <v>9112</v>
      </c>
      <c r="X293" s="25" t="s">
        <v>776</v>
      </c>
      <c r="Y293" s="11"/>
    </row>
    <row r="294" spans="1:25" ht="15" customHeight="1">
      <c r="A294" s="79"/>
      <c r="B294" s="31"/>
      <c r="C294" s="22"/>
      <c r="D294" s="77"/>
      <c r="E294" s="73"/>
      <c r="F294" s="24"/>
      <c r="G294" s="25"/>
      <c r="H294" s="24"/>
      <c r="I294" s="27"/>
      <c r="J294" s="28"/>
      <c r="K294" s="29"/>
      <c r="L294" s="30"/>
      <c r="M294" s="24"/>
      <c r="N294" s="25"/>
      <c r="O294" s="23"/>
      <c r="P294" s="122"/>
      <c r="Q294" s="25"/>
      <c r="R294" s="23"/>
      <c r="S294" s="121"/>
      <c r="T294" s="25"/>
      <c r="U294" s="23"/>
      <c r="V294" s="24"/>
      <c r="W294" s="26"/>
      <c r="X294" s="25"/>
      <c r="Y294" s="11"/>
    </row>
    <row r="295" spans="1:25" ht="15" customHeight="1">
      <c r="A295" s="79"/>
      <c r="B295" s="80" t="s">
        <v>210</v>
      </c>
      <c r="C295" s="33">
        <v>7971</v>
      </c>
      <c r="D295" s="83" t="s">
        <v>468</v>
      </c>
      <c r="E295" s="72">
        <v>7971</v>
      </c>
      <c r="F295" s="24">
        <f>+E295-C295</f>
        <v>0</v>
      </c>
      <c r="G295" s="25" t="s">
        <v>366</v>
      </c>
      <c r="H295" s="24">
        <v>7488</v>
      </c>
      <c r="I295" s="27">
        <f>+H295-C295</f>
        <v>-483</v>
      </c>
      <c r="J295" s="28"/>
      <c r="K295" s="29"/>
      <c r="L295" s="30">
        <v>7432</v>
      </c>
      <c r="M295" s="24">
        <f>+L295-H295</f>
        <v>-56</v>
      </c>
      <c r="N295" s="25" t="s">
        <v>741</v>
      </c>
      <c r="O295" s="22">
        <v>7432</v>
      </c>
      <c r="P295" s="124">
        <f>+O295-H295</f>
        <v>-56</v>
      </c>
      <c r="Q295" s="25"/>
      <c r="R295" s="22">
        <v>7432</v>
      </c>
      <c r="S295" s="24">
        <f t="shared" si="10"/>
        <v>-56</v>
      </c>
      <c r="T295" s="25"/>
      <c r="U295" s="22">
        <v>7432</v>
      </c>
      <c r="V295" s="24">
        <f>+U295-H295</f>
        <v>-56</v>
      </c>
      <c r="W295" s="26">
        <f>+U295-C295</f>
        <v>-539</v>
      </c>
      <c r="X295" s="25"/>
      <c r="Y295" s="11"/>
    </row>
    <row r="296" spans="1:25" ht="15" customHeight="1">
      <c r="A296" s="79"/>
      <c r="B296" s="31"/>
      <c r="C296" s="22"/>
      <c r="D296" s="77"/>
      <c r="E296" s="73"/>
      <c r="F296" s="24"/>
      <c r="G296" s="25"/>
      <c r="H296" s="24"/>
      <c r="I296" s="27"/>
      <c r="J296" s="28"/>
      <c r="K296" s="29"/>
      <c r="L296" s="30"/>
      <c r="M296" s="24"/>
      <c r="N296" s="25"/>
      <c r="O296" s="23"/>
      <c r="P296" s="122"/>
      <c r="Q296" s="25"/>
      <c r="R296" s="23"/>
      <c r="S296" s="24"/>
      <c r="T296" s="25"/>
      <c r="U296" s="23"/>
      <c r="V296" s="24"/>
      <c r="W296" s="26"/>
      <c r="X296" s="25"/>
      <c r="Y296" s="11"/>
    </row>
    <row r="297" spans="1:25" ht="15" customHeight="1">
      <c r="A297" s="79"/>
      <c r="B297" s="80" t="s">
        <v>211</v>
      </c>
      <c r="C297" s="33">
        <v>83</v>
      </c>
      <c r="D297" s="83" t="s">
        <v>469</v>
      </c>
      <c r="E297" s="72">
        <v>83</v>
      </c>
      <c r="F297" s="24">
        <f>+E297-C297</f>
        <v>0</v>
      </c>
      <c r="G297" s="25" t="s">
        <v>366</v>
      </c>
      <c r="H297" s="24">
        <v>83</v>
      </c>
      <c r="I297" s="27">
        <f>+H297-C297</f>
        <v>0</v>
      </c>
      <c r="J297" s="28"/>
      <c r="K297" s="29"/>
      <c r="L297" s="30">
        <v>83</v>
      </c>
      <c r="M297" s="24">
        <f>+L297-H297</f>
        <v>0</v>
      </c>
      <c r="N297" s="25"/>
      <c r="O297" s="22">
        <v>83</v>
      </c>
      <c r="P297" s="124">
        <f>+O297-H297</f>
        <v>0</v>
      </c>
      <c r="Q297" s="25"/>
      <c r="R297" s="22">
        <v>83</v>
      </c>
      <c r="S297" s="24">
        <f t="shared" si="10"/>
        <v>0</v>
      </c>
      <c r="T297" s="25"/>
      <c r="U297" s="22">
        <v>83</v>
      </c>
      <c r="V297" s="24">
        <f>+U297-H297</f>
        <v>0</v>
      </c>
      <c r="W297" s="26">
        <f>+U297-C297</f>
        <v>0</v>
      </c>
      <c r="X297" s="25"/>
      <c r="Y297" s="11"/>
    </row>
    <row r="298" spans="1:25" ht="15" customHeight="1">
      <c r="A298" s="79"/>
      <c r="B298" s="31"/>
      <c r="C298" s="22"/>
      <c r="D298" s="77"/>
      <c r="E298" s="73"/>
      <c r="F298" s="24"/>
      <c r="G298" s="25"/>
      <c r="H298" s="24"/>
      <c r="I298" s="27"/>
      <c r="J298" s="28"/>
      <c r="K298" s="29"/>
      <c r="L298" s="30"/>
      <c r="M298" s="24"/>
      <c r="N298" s="25"/>
      <c r="O298" s="23"/>
      <c r="P298" s="122"/>
      <c r="Q298" s="25"/>
      <c r="R298" s="23"/>
      <c r="S298" s="24"/>
      <c r="T298" s="25"/>
      <c r="U298" s="23"/>
      <c r="V298" s="24"/>
      <c r="W298" s="26"/>
      <c r="X298" s="25"/>
      <c r="Y298" s="11"/>
    </row>
    <row r="299" spans="1:25" ht="15" customHeight="1">
      <c r="A299" s="79"/>
      <c r="B299" s="31" t="s">
        <v>212</v>
      </c>
      <c r="C299" s="33">
        <v>315254</v>
      </c>
      <c r="D299" s="83" t="s">
        <v>470</v>
      </c>
      <c r="E299" s="72">
        <v>299841</v>
      </c>
      <c r="F299" s="24">
        <f>+E299-C299</f>
        <v>-15413</v>
      </c>
      <c r="G299" s="25" t="s">
        <v>471</v>
      </c>
      <c r="H299" s="24">
        <v>299841</v>
      </c>
      <c r="I299" s="27">
        <f>+H299-C299</f>
        <v>-15413</v>
      </c>
      <c r="J299" s="28"/>
      <c r="K299" s="29"/>
      <c r="L299" s="30">
        <v>269550</v>
      </c>
      <c r="M299" s="24">
        <f>+L299-H299</f>
        <v>-30291</v>
      </c>
      <c r="N299" s="25" t="s">
        <v>684</v>
      </c>
      <c r="O299" s="22">
        <v>269550</v>
      </c>
      <c r="P299" s="124">
        <f>+O299-H299</f>
        <v>-30291</v>
      </c>
      <c r="Q299" s="25"/>
      <c r="R299" s="22">
        <v>269550</v>
      </c>
      <c r="S299" s="24">
        <f t="shared" si="10"/>
        <v>-30291</v>
      </c>
      <c r="T299" s="25"/>
      <c r="U299" s="22">
        <v>269550</v>
      </c>
      <c r="V299" s="24">
        <f>+U299-H299</f>
        <v>-30291</v>
      </c>
      <c r="W299" s="26">
        <f>+U299-C299</f>
        <v>-45704</v>
      </c>
      <c r="X299" s="25"/>
      <c r="Y299" s="11"/>
    </row>
    <row r="300" spans="1:25" ht="15" customHeight="1">
      <c r="A300" s="79"/>
      <c r="B300" s="32"/>
      <c r="C300" s="22"/>
      <c r="D300" s="77"/>
      <c r="E300" s="73"/>
      <c r="F300" s="24"/>
      <c r="G300" s="25"/>
      <c r="H300" s="24"/>
      <c r="I300" s="27"/>
      <c r="J300" s="28"/>
      <c r="K300" s="29"/>
      <c r="L300" s="30"/>
      <c r="M300" s="24"/>
      <c r="N300" s="25"/>
      <c r="O300" s="23"/>
      <c r="P300" s="122"/>
      <c r="Q300" s="25"/>
      <c r="R300" s="23"/>
      <c r="S300" s="24"/>
      <c r="T300" s="25"/>
      <c r="U300" s="23"/>
      <c r="V300" s="24"/>
      <c r="W300" s="26"/>
      <c r="X300" s="25"/>
      <c r="Y300" s="11"/>
    </row>
    <row r="301" spans="1:25" ht="15" customHeight="1">
      <c r="A301" s="79"/>
      <c r="B301" s="80" t="s">
        <v>213</v>
      </c>
      <c r="C301" s="33">
        <v>161893</v>
      </c>
      <c r="D301" s="83" t="s">
        <v>472</v>
      </c>
      <c r="E301" s="72">
        <v>163993</v>
      </c>
      <c r="F301" s="24">
        <f>+E301-C301</f>
        <v>2100</v>
      </c>
      <c r="G301" s="25" t="s">
        <v>473</v>
      </c>
      <c r="H301" s="24">
        <v>170246</v>
      </c>
      <c r="I301" s="27">
        <f>+H301-C301</f>
        <v>8353</v>
      </c>
      <c r="J301" s="28" t="s">
        <v>578</v>
      </c>
      <c r="K301" s="29"/>
      <c r="L301" s="30">
        <v>168955</v>
      </c>
      <c r="M301" s="24">
        <f>+L301-H301</f>
        <v>-1291</v>
      </c>
      <c r="N301" s="25" t="s">
        <v>712</v>
      </c>
      <c r="O301" s="22">
        <v>168955</v>
      </c>
      <c r="P301" s="124">
        <f>+O301-H301</f>
        <v>-1291</v>
      </c>
      <c r="Q301" s="25"/>
      <c r="R301" s="22">
        <v>168955</v>
      </c>
      <c r="S301" s="24">
        <f t="shared" si="10"/>
        <v>-1291</v>
      </c>
      <c r="T301" s="25"/>
      <c r="U301" s="22">
        <v>168955</v>
      </c>
      <c r="V301" s="24">
        <f>+U301-H301</f>
        <v>-1291</v>
      </c>
      <c r="W301" s="26">
        <f>+U301-C301</f>
        <v>7062</v>
      </c>
      <c r="X301" s="25"/>
      <c r="Y301" s="11"/>
    </row>
    <row r="302" spans="1:25" ht="15" customHeight="1">
      <c r="A302" s="79"/>
      <c r="B302" s="31"/>
      <c r="C302" s="22"/>
      <c r="D302" s="77"/>
      <c r="E302" s="73"/>
      <c r="F302" s="24"/>
      <c r="G302" s="25"/>
      <c r="H302" s="24"/>
      <c r="I302" s="27"/>
      <c r="J302" s="28"/>
      <c r="K302" s="29"/>
      <c r="L302" s="30"/>
      <c r="M302" s="24"/>
      <c r="N302" s="25"/>
      <c r="O302" s="23"/>
      <c r="P302" s="122"/>
      <c r="Q302" s="25"/>
      <c r="R302" s="23"/>
      <c r="S302" s="24"/>
      <c r="T302" s="25"/>
      <c r="U302" s="23"/>
      <c r="V302" s="24"/>
      <c r="W302" s="26"/>
      <c r="X302" s="25"/>
      <c r="Y302" s="11"/>
    </row>
    <row r="303" spans="1:25" ht="15" customHeight="1">
      <c r="A303" s="79"/>
      <c r="B303" s="80" t="s">
        <v>214</v>
      </c>
      <c r="C303" s="33">
        <v>3575</v>
      </c>
      <c r="D303" s="83" t="s">
        <v>474</v>
      </c>
      <c r="E303" s="72">
        <v>3575</v>
      </c>
      <c r="F303" s="24">
        <f>+E303-C303</f>
        <v>0</v>
      </c>
      <c r="G303" s="25" t="s">
        <v>366</v>
      </c>
      <c r="H303" s="24">
        <v>3407</v>
      </c>
      <c r="I303" s="27">
        <f>+H303-C303</f>
        <v>-168</v>
      </c>
      <c r="J303" s="28" t="s">
        <v>579</v>
      </c>
      <c r="K303" s="29"/>
      <c r="L303" s="30">
        <v>3297</v>
      </c>
      <c r="M303" s="24">
        <f>+L303-H303</f>
        <v>-110</v>
      </c>
      <c r="N303" s="25" t="s">
        <v>659</v>
      </c>
      <c r="O303" s="22">
        <v>3297</v>
      </c>
      <c r="P303" s="124">
        <f>+O303-H303</f>
        <v>-110</v>
      </c>
      <c r="Q303" s="25"/>
      <c r="R303" s="22">
        <v>3297</v>
      </c>
      <c r="S303" s="24">
        <f t="shared" si="10"/>
        <v>-110</v>
      </c>
      <c r="T303" s="25"/>
      <c r="U303" s="22">
        <v>1949</v>
      </c>
      <c r="V303" s="24">
        <f>+U303-H303</f>
        <v>-1458</v>
      </c>
      <c r="W303" s="26">
        <f>+U303-C303</f>
        <v>-1626</v>
      </c>
      <c r="X303" s="25" t="s">
        <v>777</v>
      </c>
      <c r="Y303" s="11"/>
    </row>
    <row r="304" spans="1:25" ht="36.75" customHeight="1">
      <c r="A304" s="79"/>
      <c r="B304" s="31"/>
      <c r="C304" s="22"/>
      <c r="D304" s="77"/>
      <c r="E304" s="73"/>
      <c r="F304" s="24"/>
      <c r="G304" s="25"/>
      <c r="H304" s="24"/>
      <c r="I304" s="27"/>
      <c r="J304" s="28"/>
      <c r="K304" s="29"/>
      <c r="L304" s="30"/>
      <c r="M304" s="24"/>
      <c r="N304" s="25"/>
      <c r="O304" s="23"/>
      <c r="P304" s="122"/>
      <c r="Q304" s="25"/>
      <c r="R304" s="23"/>
      <c r="S304" s="24"/>
      <c r="T304" s="25"/>
      <c r="U304" s="23"/>
      <c r="V304" s="24"/>
      <c r="W304" s="26"/>
      <c r="X304" s="25"/>
      <c r="Y304" s="11"/>
    </row>
    <row r="305" spans="1:25" ht="15" customHeight="1">
      <c r="A305" s="79"/>
      <c r="B305" s="80" t="s">
        <v>215</v>
      </c>
      <c r="C305" s="33">
        <v>126692</v>
      </c>
      <c r="D305" s="83" t="s">
        <v>475</v>
      </c>
      <c r="E305" s="72">
        <v>126692</v>
      </c>
      <c r="F305" s="24">
        <f>+E305-C305</f>
        <v>0</v>
      </c>
      <c r="G305" s="25" t="s">
        <v>366</v>
      </c>
      <c r="H305" s="24">
        <v>125437</v>
      </c>
      <c r="I305" s="27">
        <f>+H305-C305</f>
        <v>-1255</v>
      </c>
      <c r="J305" s="28" t="s">
        <v>583</v>
      </c>
      <c r="K305" s="29"/>
      <c r="L305" s="30">
        <v>125827</v>
      </c>
      <c r="M305" s="24">
        <f>+L305-H305</f>
        <v>390</v>
      </c>
      <c r="N305" s="25" t="s">
        <v>713</v>
      </c>
      <c r="O305" s="22">
        <v>125827</v>
      </c>
      <c r="P305" s="124">
        <f>+O305-H305</f>
        <v>390</v>
      </c>
      <c r="Q305" s="25"/>
      <c r="R305" s="22">
        <v>125827</v>
      </c>
      <c r="S305" s="24">
        <f t="shared" si="10"/>
        <v>390</v>
      </c>
      <c r="T305" s="25"/>
      <c r="U305" s="22">
        <v>125827</v>
      </c>
      <c r="V305" s="24">
        <f>+U305-H305</f>
        <v>390</v>
      </c>
      <c r="W305" s="26">
        <f>+U305-C305</f>
        <v>-865</v>
      </c>
      <c r="X305" s="25"/>
      <c r="Y305" s="11"/>
    </row>
    <row r="306" spans="1:25" ht="15" customHeight="1">
      <c r="A306" s="79"/>
      <c r="B306" s="31"/>
      <c r="C306" s="22"/>
      <c r="D306" s="77"/>
      <c r="E306" s="73"/>
      <c r="F306" s="24"/>
      <c r="G306" s="25"/>
      <c r="H306" s="24"/>
      <c r="I306" s="27"/>
      <c r="J306" s="28"/>
      <c r="K306" s="29"/>
      <c r="L306" s="30"/>
      <c r="M306" s="24"/>
      <c r="N306" s="25"/>
      <c r="O306" s="23"/>
      <c r="P306" s="122"/>
      <c r="Q306" s="25"/>
      <c r="R306" s="23"/>
      <c r="S306" s="24"/>
      <c r="T306" s="25"/>
      <c r="U306" s="23"/>
      <c r="V306" s="24"/>
      <c r="W306" s="26"/>
      <c r="X306" s="25"/>
      <c r="Y306" s="11"/>
    </row>
    <row r="307" spans="1:25" ht="15" customHeight="1">
      <c r="A307" s="79"/>
      <c r="B307" s="80" t="s">
        <v>216</v>
      </c>
      <c r="C307" s="33">
        <v>4580</v>
      </c>
      <c r="D307" s="83" t="s">
        <v>477</v>
      </c>
      <c r="E307" s="72">
        <v>5572</v>
      </c>
      <c r="F307" s="24">
        <f>+E307-C307</f>
        <v>992</v>
      </c>
      <c r="G307" s="25" t="s">
        <v>476</v>
      </c>
      <c r="H307" s="24">
        <v>5027</v>
      </c>
      <c r="I307" s="27">
        <f>+H307-C307</f>
        <v>447</v>
      </c>
      <c r="J307" s="28"/>
      <c r="K307" s="29"/>
      <c r="L307" s="30">
        <v>4378</v>
      </c>
      <c r="M307" s="24">
        <f>+L307-H307</f>
        <v>-649</v>
      </c>
      <c r="N307" s="25" t="s">
        <v>714</v>
      </c>
      <c r="O307" s="22">
        <v>4378</v>
      </c>
      <c r="P307" s="124">
        <f>+O307-H307</f>
        <v>-649</v>
      </c>
      <c r="Q307" s="25"/>
      <c r="R307" s="22">
        <v>4378</v>
      </c>
      <c r="S307" s="24">
        <f t="shared" si="10"/>
        <v>-649</v>
      </c>
      <c r="T307" s="25"/>
      <c r="U307" s="22">
        <v>4378</v>
      </c>
      <c r="V307" s="24">
        <f>+U307-H307</f>
        <v>-649</v>
      </c>
      <c r="W307" s="26">
        <f>+U307-C307</f>
        <v>-202</v>
      </c>
      <c r="X307" s="25"/>
      <c r="Y307" s="11"/>
    </row>
    <row r="308" spans="1:25" ht="15" customHeight="1">
      <c r="A308" s="79"/>
      <c r="B308" s="31"/>
      <c r="C308" s="22"/>
      <c r="D308" s="77"/>
      <c r="E308" s="73"/>
      <c r="F308" s="24"/>
      <c r="G308" s="25"/>
      <c r="H308" s="24"/>
      <c r="I308" s="27"/>
      <c r="J308" s="28"/>
      <c r="K308" s="29"/>
      <c r="L308" s="30"/>
      <c r="M308" s="24"/>
      <c r="N308" s="25"/>
      <c r="O308" s="23"/>
      <c r="P308" s="122"/>
      <c r="Q308" s="25"/>
      <c r="R308" s="23"/>
      <c r="S308" s="24"/>
      <c r="T308" s="25"/>
      <c r="U308" s="23"/>
      <c r="V308" s="24"/>
      <c r="W308" s="26"/>
      <c r="X308" s="25"/>
      <c r="Y308" s="11"/>
    </row>
    <row r="309" spans="1:25" ht="15" customHeight="1">
      <c r="A309" s="79"/>
      <c r="B309" s="80" t="s">
        <v>217</v>
      </c>
      <c r="C309" s="33">
        <v>32273</v>
      </c>
      <c r="D309" s="83" t="s">
        <v>478</v>
      </c>
      <c r="E309" s="72">
        <v>32273</v>
      </c>
      <c r="F309" s="24">
        <f>+E309-C309</f>
        <v>0</v>
      </c>
      <c r="G309" s="25" t="s">
        <v>366</v>
      </c>
      <c r="H309" s="24">
        <v>32584</v>
      </c>
      <c r="I309" s="27">
        <f>+H309-C309</f>
        <v>311</v>
      </c>
      <c r="J309" s="28"/>
      <c r="K309" s="29"/>
      <c r="L309" s="30">
        <v>32258</v>
      </c>
      <c r="M309" s="24">
        <f>+L309-H309</f>
        <v>-326</v>
      </c>
      <c r="N309" s="25" t="s">
        <v>715</v>
      </c>
      <c r="O309" s="22">
        <v>32258</v>
      </c>
      <c r="P309" s="124">
        <f>+O309-H309</f>
        <v>-326</v>
      </c>
      <c r="Q309" s="25"/>
      <c r="R309" s="22">
        <v>32258</v>
      </c>
      <c r="S309" s="24">
        <f t="shared" si="10"/>
        <v>-326</v>
      </c>
      <c r="T309" s="25"/>
      <c r="U309" s="22">
        <v>32258</v>
      </c>
      <c r="V309" s="24">
        <f>+U309-H309</f>
        <v>-326</v>
      </c>
      <c r="W309" s="26">
        <f>+U309-C309</f>
        <v>-15</v>
      </c>
      <c r="X309" s="25"/>
      <c r="Y309" s="11"/>
    </row>
    <row r="310" spans="1:25" ht="15" customHeight="1">
      <c r="A310" s="79"/>
      <c r="B310" s="31"/>
      <c r="C310" s="22"/>
      <c r="D310" s="77"/>
      <c r="E310" s="73"/>
      <c r="F310" s="24"/>
      <c r="G310" s="25"/>
      <c r="H310" s="24"/>
      <c r="I310" s="27"/>
      <c r="J310" s="28"/>
      <c r="K310" s="29"/>
      <c r="L310" s="30"/>
      <c r="M310" s="24"/>
      <c r="N310" s="25"/>
      <c r="O310" s="23"/>
      <c r="P310" s="122"/>
      <c r="Q310" s="25"/>
      <c r="R310" s="23"/>
      <c r="S310" s="24"/>
      <c r="T310" s="25"/>
      <c r="U310" s="23"/>
      <c r="V310" s="24"/>
      <c r="W310" s="26"/>
      <c r="X310" s="25"/>
      <c r="Y310" s="11"/>
    </row>
    <row r="311" spans="1:25" ht="15" customHeight="1">
      <c r="A311" s="79"/>
      <c r="B311" s="80" t="s">
        <v>218</v>
      </c>
      <c r="C311" s="33">
        <v>2974</v>
      </c>
      <c r="D311" s="83" t="s">
        <v>479</v>
      </c>
      <c r="E311" s="72">
        <v>2974</v>
      </c>
      <c r="F311" s="24">
        <f>+E311-C311</f>
        <v>0</v>
      </c>
      <c r="G311" s="25" t="s">
        <v>382</v>
      </c>
      <c r="H311" s="24">
        <v>2944</v>
      </c>
      <c r="I311" s="27">
        <f>+H311-C311</f>
        <v>-30</v>
      </c>
      <c r="J311" s="28"/>
      <c r="K311" s="29"/>
      <c r="L311" s="30">
        <v>2944</v>
      </c>
      <c r="M311" s="24">
        <f>+L311-H311</f>
        <v>0</v>
      </c>
      <c r="N311" s="25"/>
      <c r="O311" s="22">
        <v>2944</v>
      </c>
      <c r="P311" s="124">
        <f>+O311-H311</f>
        <v>0</v>
      </c>
      <c r="Q311" s="25"/>
      <c r="R311" s="22">
        <v>2944</v>
      </c>
      <c r="S311" s="24">
        <f t="shared" si="10"/>
        <v>0</v>
      </c>
      <c r="T311" s="25"/>
      <c r="U311" s="22">
        <v>2944</v>
      </c>
      <c r="V311" s="24">
        <f>+U311-H311</f>
        <v>0</v>
      </c>
      <c r="W311" s="26">
        <f>+U311-C311</f>
        <v>-30</v>
      </c>
      <c r="X311" s="25"/>
      <c r="Y311" s="11"/>
    </row>
    <row r="312" spans="1:25" ht="15" customHeight="1">
      <c r="A312" s="79"/>
      <c r="B312" s="31"/>
      <c r="C312" s="22"/>
      <c r="D312" s="77"/>
      <c r="E312" s="73"/>
      <c r="F312" s="24"/>
      <c r="G312" s="25"/>
      <c r="H312" s="24"/>
      <c r="I312" s="27"/>
      <c r="J312" s="28"/>
      <c r="K312" s="29"/>
      <c r="L312" s="30"/>
      <c r="M312" s="24"/>
      <c r="N312" s="25"/>
      <c r="O312" s="23"/>
      <c r="P312" s="122"/>
      <c r="Q312" s="25"/>
      <c r="R312" s="23"/>
      <c r="S312" s="24"/>
      <c r="T312" s="25"/>
      <c r="U312" s="23"/>
      <c r="V312" s="24"/>
      <c r="W312" s="26"/>
      <c r="X312" s="25"/>
      <c r="Y312" s="11"/>
    </row>
    <row r="313" spans="1:25" ht="15" customHeight="1">
      <c r="A313" s="79"/>
      <c r="B313" s="80" t="s">
        <v>219</v>
      </c>
      <c r="C313" s="33">
        <v>18095</v>
      </c>
      <c r="D313" s="83" t="s">
        <v>480</v>
      </c>
      <c r="E313" s="72">
        <v>18095</v>
      </c>
      <c r="F313" s="24">
        <f>+E313-C313</f>
        <v>0</v>
      </c>
      <c r="G313" s="25" t="s">
        <v>366</v>
      </c>
      <c r="H313" s="24">
        <v>18090</v>
      </c>
      <c r="I313" s="27">
        <f>+H313-C313</f>
        <v>-5</v>
      </c>
      <c r="J313" s="28"/>
      <c r="K313" s="29"/>
      <c r="L313" s="30">
        <v>18090</v>
      </c>
      <c r="M313" s="24">
        <f>+L313-H313</f>
        <v>0</v>
      </c>
      <c r="N313" s="25"/>
      <c r="O313" s="22">
        <v>18090</v>
      </c>
      <c r="P313" s="124">
        <f>+O313-H313</f>
        <v>0</v>
      </c>
      <c r="Q313" s="25"/>
      <c r="R313" s="22">
        <v>18090</v>
      </c>
      <c r="S313" s="24">
        <f t="shared" si="10"/>
        <v>0</v>
      </c>
      <c r="T313" s="25"/>
      <c r="U313" s="22">
        <v>18090</v>
      </c>
      <c r="V313" s="24">
        <f>+U313-H313</f>
        <v>0</v>
      </c>
      <c r="W313" s="26">
        <f>+U313-C313</f>
        <v>-5</v>
      </c>
      <c r="X313" s="25"/>
      <c r="Y313" s="11"/>
    </row>
    <row r="314" spans="1:25" ht="15" customHeight="1">
      <c r="A314" s="79"/>
      <c r="B314" s="31"/>
      <c r="C314" s="22"/>
      <c r="D314" s="77"/>
      <c r="E314" s="73"/>
      <c r="F314" s="24"/>
      <c r="G314" s="25"/>
      <c r="H314" s="24"/>
      <c r="I314" s="27"/>
      <c r="J314" s="28"/>
      <c r="K314" s="29"/>
      <c r="L314" s="30"/>
      <c r="M314" s="24"/>
      <c r="N314" s="25"/>
      <c r="O314" s="23"/>
      <c r="P314" s="122"/>
      <c r="Q314" s="25"/>
      <c r="R314" s="23"/>
      <c r="S314" s="24"/>
      <c r="T314" s="25"/>
      <c r="U314" s="23"/>
      <c r="V314" s="24"/>
      <c r="W314" s="26"/>
      <c r="X314" s="25"/>
      <c r="Y314" s="11"/>
    </row>
    <row r="315" spans="1:25" ht="15" customHeight="1">
      <c r="A315" s="79"/>
      <c r="B315" s="80" t="s">
        <v>220</v>
      </c>
      <c r="C315" s="33">
        <v>180</v>
      </c>
      <c r="D315" s="83" t="s">
        <v>482</v>
      </c>
      <c r="E315" s="72">
        <v>406</v>
      </c>
      <c r="F315" s="24">
        <f>+E315-C315</f>
        <v>226</v>
      </c>
      <c r="G315" s="25" t="s">
        <v>481</v>
      </c>
      <c r="H315" s="24">
        <v>225</v>
      </c>
      <c r="I315" s="27">
        <f>+H315-C315</f>
        <v>45</v>
      </c>
      <c r="J315" s="28"/>
      <c r="K315" s="29"/>
      <c r="L315" s="30">
        <v>225</v>
      </c>
      <c r="M315" s="24">
        <f>+L315-H315</f>
        <v>0</v>
      </c>
      <c r="N315" s="25"/>
      <c r="O315" s="22">
        <v>225</v>
      </c>
      <c r="P315" s="124">
        <f>+O315-H315</f>
        <v>0</v>
      </c>
      <c r="Q315" s="25"/>
      <c r="R315" s="22">
        <v>225</v>
      </c>
      <c r="S315" s="121">
        <f t="shared" si="10"/>
        <v>0</v>
      </c>
      <c r="T315" s="25"/>
      <c r="U315" s="22">
        <v>225</v>
      </c>
      <c r="V315" s="24">
        <f>+U315-H315</f>
        <v>0</v>
      </c>
      <c r="W315" s="26">
        <f>+U315-C315</f>
        <v>45</v>
      </c>
      <c r="X315" s="25"/>
      <c r="Y315" s="11"/>
    </row>
    <row r="316" spans="1:25" ht="15" customHeight="1" thickBot="1">
      <c r="A316" s="79"/>
      <c r="B316" s="31"/>
      <c r="C316" s="22"/>
      <c r="D316" s="84"/>
      <c r="E316" s="73"/>
      <c r="F316" s="24"/>
      <c r="G316" s="25"/>
      <c r="H316" s="24"/>
      <c r="I316" s="27"/>
      <c r="J316" s="28"/>
      <c r="K316" s="29"/>
      <c r="L316" s="30"/>
      <c r="M316" s="24"/>
      <c r="N316" s="25"/>
      <c r="O316" s="116"/>
      <c r="P316" s="146"/>
      <c r="Q316" s="25"/>
      <c r="R316" s="116"/>
      <c r="S316" s="122"/>
      <c r="T316" s="25"/>
      <c r="U316" s="116"/>
      <c r="V316" s="24"/>
      <c r="W316" s="26"/>
      <c r="X316" s="25"/>
      <c r="Y316" s="11"/>
    </row>
    <row r="317" spans="1:25" ht="15" customHeight="1">
      <c r="A317" s="112"/>
      <c r="B317" s="96" t="s">
        <v>33</v>
      </c>
      <c r="C317" s="35">
        <f>SUM(C293:C316)</f>
        <v>699530</v>
      </c>
      <c r="D317" s="37"/>
      <c r="E317" s="35">
        <f>SUM(E293:E316)</f>
        <v>692726</v>
      </c>
      <c r="F317" s="35">
        <f>SUM(F293:F316)</f>
        <v>-6804</v>
      </c>
      <c r="G317" s="37"/>
      <c r="H317" s="35">
        <f>SUM(H293:H316)</f>
        <v>702338</v>
      </c>
      <c r="I317" s="68">
        <f>SUM(I293:I316)</f>
        <v>2808</v>
      </c>
      <c r="J317" s="9"/>
      <c r="K317" s="6"/>
      <c r="L317" s="39">
        <f>SUM(L293:L316)</f>
        <v>667986</v>
      </c>
      <c r="M317" s="35">
        <f>SUM(M293:M316)</f>
        <v>-34352</v>
      </c>
      <c r="N317" s="37"/>
      <c r="O317" s="35">
        <f>SUM(O293:O316)</f>
        <v>667986</v>
      </c>
      <c r="P317" s="35">
        <f>SUM(P293:P316)</f>
        <v>-34352</v>
      </c>
      <c r="Q317" s="37"/>
      <c r="R317" s="35">
        <f>SUM(R293:R316)</f>
        <v>667986</v>
      </c>
      <c r="S317" s="35">
        <f>SUM(S293:S316)</f>
        <v>-34352</v>
      </c>
      <c r="T317" s="37"/>
      <c r="U317" s="35">
        <f>SUM(U293:U316)</f>
        <v>666763</v>
      </c>
      <c r="V317" s="35">
        <f>SUM(V293:V316)</f>
        <v>-35575</v>
      </c>
      <c r="W317" s="35">
        <f>SUM(W293:W316)</f>
        <v>-32767</v>
      </c>
      <c r="X317" s="37"/>
      <c r="Y317" s="11"/>
    </row>
    <row r="318" spans="1:25" ht="15" customHeight="1" thickBot="1">
      <c r="A318" s="112"/>
      <c r="B318" s="97"/>
      <c r="C318" s="36"/>
      <c r="D318" s="38"/>
      <c r="E318" s="36"/>
      <c r="F318" s="36"/>
      <c r="G318" s="38"/>
      <c r="H318" s="36"/>
      <c r="I318" s="69"/>
      <c r="J318" s="10"/>
      <c r="K318" s="7"/>
      <c r="L318" s="40"/>
      <c r="M318" s="36"/>
      <c r="N318" s="38"/>
      <c r="O318" s="36"/>
      <c r="P318" s="36"/>
      <c r="Q318" s="38"/>
      <c r="R318" s="36"/>
      <c r="S318" s="36"/>
      <c r="T318" s="38"/>
      <c r="U318" s="36"/>
      <c r="V318" s="36"/>
      <c r="W318" s="36"/>
      <c r="X318" s="38"/>
      <c r="Y318" s="11"/>
    </row>
    <row r="319" spans="1:25" ht="15" customHeight="1">
      <c r="A319" s="79"/>
      <c r="B319" s="92" t="s">
        <v>89</v>
      </c>
      <c r="C319" s="65">
        <f>C223+C255+C291+C317</f>
        <v>2580803</v>
      </c>
      <c r="D319" s="37"/>
      <c r="E319" s="65">
        <f>E223+E255+E291+E317</f>
        <v>2813432</v>
      </c>
      <c r="F319" s="65">
        <f>F223+F255+F291+F317</f>
        <v>232629</v>
      </c>
      <c r="G319" s="37"/>
      <c r="H319" s="65">
        <f>H223+H255+H291+H317</f>
        <v>2837579</v>
      </c>
      <c r="I319" s="94">
        <f>I223+I255+I291+I317</f>
        <v>256776</v>
      </c>
      <c r="J319" s="9"/>
      <c r="K319" s="6"/>
      <c r="L319" s="66">
        <f>L223+L255+L291+L317</f>
        <v>2595049</v>
      </c>
      <c r="M319" s="65">
        <f>M223+M255+M291+M317</f>
        <v>-242530</v>
      </c>
      <c r="N319" s="37"/>
      <c r="O319" s="35">
        <f>O223+O255+O291+O317</f>
        <v>2595049</v>
      </c>
      <c r="P319" s="35">
        <f>P223+P255+P291+P317</f>
        <v>-242530</v>
      </c>
      <c r="Q319" s="37"/>
      <c r="R319" s="35">
        <f>R223+R255+R291+R317</f>
        <v>2595049</v>
      </c>
      <c r="S319" s="35">
        <f>S223+S255+S291+S317</f>
        <v>-242530</v>
      </c>
      <c r="T319" s="37"/>
      <c r="U319" s="35">
        <f>U223+U255+U291+U317</f>
        <v>2540527</v>
      </c>
      <c r="V319" s="65">
        <f>V223+V255+V291+V317</f>
        <v>-297052</v>
      </c>
      <c r="W319" s="65">
        <f>W223+W255+W291+W317</f>
        <v>-40276</v>
      </c>
      <c r="X319" s="37"/>
      <c r="Y319" s="11"/>
    </row>
    <row r="320" spans="1:25" ht="15" customHeight="1" thickBot="1">
      <c r="A320" s="89"/>
      <c r="B320" s="67"/>
      <c r="C320" s="36"/>
      <c r="D320" s="38"/>
      <c r="E320" s="36"/>
      <c r="F320" s="36"/>
      <c r="G320" s="38"/>
      <c r="H320" s="36"/>
      <c r="I320" s="69"/>
      <c r="J320" s="10"/>
      <c r="K320" s="7"/>
      <c r="L320" s="40"/>
      <c r="M320" s="36"/>
      <c r="N320" s="38"/>
      <c r="O320" s="36"/>
      <c r="P320" s="36"/>
      <c r="Q320" s="38"/>
      <c r="R320" s="36"/>
      <c r="S320" s="36"/>
      <c r="T320" s="38"/>
      <c r="U320" s="36"/>
      <c r="V320" s="36"/>
      <c r="W320" s="36"/>
      <c r="X320" s="38"/>
      <c r="Y320" s="11"/>
    </row>
    <row r="321" spans="1:25" ht="15" customHeight="1">
      <c r="A321" s="86" t="s">
        <v>93</v>
      </c>
      <c r="B321" s="90" t="s">
        <v>91</v>
      </c>
      <c r="C321" s="33">
        <v>15720</v>
      </c>
      <c r="D321" s="85" t="s">
        <v>483</v>
      </c>
      <c r="E321" s="33">
        <v>17419</v>
      </c>
      <c r="F321" s="24">
        <f>+E321-C321</f>
        <v>1699</v>
      </c>
      <c r="G321" s="25" t="s">
        <v>484</v>
      </c>
      <c r="H321" s="24">
        <v>17418</v>
      </c>
      <c r="I321" s="27">
        <f>+H321-C321</f>
        <v>1698</v>
      </c>
      <c r="J321" s="28"/>
      <c r="K321" s="29"/>
      <c r="L321" s="30">
        <v>17972</v>
      </c>
      <c r="M321" s="24">
        <f>+L321-H321</f>
        <v>554</v>
      </c>
      <c r="N321" s="25" t="s">
        <v>698</v>
      </c>
      <c r="O321" s="60">
        <v>17972</v>
      </c>
      <c r="P321" s="131">
        <f>+O321-H321</f>
        <v>554</v>
      </c>
      <c r="Q321" s="25"/>
      <c r="R321" s="60">
        <v>17972</v>
      </c>
      <c r="S321" s="131">
        <f>+R321-H321</f>
        <v>554</v>
      </c>
      <c r="T321" s="25"/>
      <c r="U321" s="60">
        <v>17972</v>
      </c>
      <c r="V321" s="24">
        <f>+U321-H321</f>
        <v>554</v>
      </c>
      <c r="W321" s="26">
        <f>+U321-C321</f>
        <v>2252</v>
      </c>
      <c r="X321" s="25"/>
      <c r="Y321" s="11"/>
    </row>
    <row r="322" spans="1:25" ht="15" customHeight="1" thickBot="1">
      <c r="A322" s="87"/>
      <c r="B322" s="91"/>
      <c r="C322" s="22"/>
      <c r="D322" s="84"/>
      <c r="E322" s="22"/>
      <c r="F322" s="24"/>
      <c r="G322" s="25"/>
      <c r="H322" s="24"/>
      <c r="I322" s="27"/>
      <c r="J322" s="28"/>
      <c r="K322" s="29"/>
      <c r="L322" s="30"/>
      <c r="M322" s="24"/>
      <c r="N322" s="25"/>
      <c r="O322" s="116"/>
      <c r="P322" s="146"/>
      <c r="Q322" s="25"/>
      <c r="R322" s="116"/>
      <c r="S322" s="146"/>
      <c r="T322" s="25"/>
      <c r="U322" s="116"/>
      <c r="V322" s="24"/>
      <c r="W322" s="26"/>
      <c r="X322" s="25"/>
      <c r="Y322" s="11"/>
    </row>
    <row r="323" spans="1:25" ht="15" customHeight="1">
      <c r="A323" s="87"/>
      <c r="B323" s="50" t="s">
        <v>92</v>
      </c>
      <c r="C323" s="35">
        <f>SUM(C321:C322)</f>
        <v>15720</v>
      </c>
      <c r="D323" s="37"/>
      <c r="E323" s="35">
        <f>SUM(E321)</f>
        <v>17419</v>
      </c>
      <c r="F323" s="35">
        <f>SUM(F321)</f>
        <v>1699</v>
      </c>
      <c r="G323" s="37"/>
      <c r="H323" s="35">
        <f>SUM(H321)</f>
        <v>17418</v>
      </c>
      <c r="I323" s="68">
        <f>SUM(I321)</f>
        <v>1698</v>
      </c>
      <c r="J323" s="9"/>
      <c r="K323" s="6"/>
      <c r="L323" s="39">
        <f>SUM(L321)</f>
        <v>17972</v>
      </c>
      <c r="M323" s="35">
        <f>SUM(M321)</f>
        <v>554</v>
      </c>
      <c r="N323" s="37"/>
      <c r="O323" s="35">
        <f>SUM(O321)</f>
        <v>17972</v>
      </c>
      <c r="P323" s="35">
        <f>SUM(P321)</f>
        <v>554</v>
      </c>
      <c r="Q323" s="37"/>
      <c r="R323" s="35">
        <f>SUM(R321)</f>
        <v>17972</v>
      </c>
      <c r="S323" s="35">
        <f>SUM(S321)</f>
        <v>554</v>
      </c>
      <c r="T323" s="37"/>
      <c r="U323" s="35">
        <f>SUM(U321)</f>
        <v>17972</v>
      </c>
      <c r="V323" s="35">
        <f>SUM(V321)</f>
        <v>554</v>
      </c>
      <c r="W323" s="35">
        <f>SUM(W321)</f>
        <v>2252</v>
      </c>
      <c r="X323" s="37"/>
      <c r="Y323" s="11"/>
    </row>
    <row r="324" spans="1:25" ht="15" customHeight="1" thickBot="1">
      <c r="A324" s="88"/>
      <c r="B324" s="67"/>
      <c r="C324" s="36"/>
      <c r="D324" s="38"/>
      <c r="E324" s="36"/>
      <c r="F324" s="36"/>
      <c r="G324" s="38"/>
      <c r="H324" s="36"/>
      <c r="I324" s="69"/>
      <c r="J324" s="10"/>
      <c r="K324" s="7"/>
      <c r="L324" s="40"/>
      <c r="M324" s="36"/>
      <c r="N324" s="38"/>
      <c r="O324" s="36"/>
      <c r="P324" s="36"/>
      <c r="Q324" s="38"/>
      <c r="R324" s="36"/>
      <c r="S324" s="36"/>
      <c r="T324" s="38"/>
      <c r="U324" s="36"/>
      <c r="V324" s="36"/>
      <c r="W324" s="36"/>
      <c r="X324" s="38"/>
      <c r="Y324" s="11"/>
    </row>
    <row r="325" spans="1:25" ht="15" customHeight="1">
      <c r="A325" s="86" t="s">
        <v>95</v>
      </c>
      <c r="B325" s="90" t="s">
        <v>174</v>
      </c>
      <c r="C325" s="33">
        <v>11643</v>
      </c>
      <c r="D325" s="85" t="s">
        <v>626</v>
      </c>
      <c r="E325" s="72">
        <v>11131</v>
      </c>
      <c r="F325" s="24">
        <f>+E325-C325</f>
        <v>-512</v>
      </c>
      <c r="G325" s="25" t="s">
        <v>596</v>
      </c>
      <c r="H325" s="24">
        <v>10711</v>
      </c>
      <c r="I325" s="27">
        <f>+H325-C325</f>
        <v>-932</v>
      </c>
      <c r="J325" s="28"/>
      <c r="K325" s="29"/>
      <c r="L325" s="30">
        <v>10711</v>
      </c>
      <c r="M325" s="24">
        <f>+L325-H325</f>
        <v>0</v>
      </c>
      <c r="N325" s="25" t="s">
        <v>643</v>
      </c>
      <c r="O325" s="60">
        <v>10711</v>
      </c>
      <c r="P325" s="131">
        <f>+O325-H325</f>
        <v>0</v>
      </c>
      <c r="Q325" s="25"/>
      <c r="R325" s="60">
        <v>10711</v>
      </c>
      <c r="S325" s="131">
        <f aca="true" t="shared" si="11" ref="S325:S335">+R325-H325</f>
        <v>0</v>
      </c>
      <c r="T325" s="25"/>
      <c r="U325" s="60">
        <v>10711</v>
      </c>
      <c r="V325" s="24">
        <f>+U325-H325</f>
        <v>0</v>
      </c>
      <c r="W325" s="26">
        <f>+U325-C325</f>
        <v>-932</v>
      </c>
      <c r="X325" s="25"/>
      <c r="Y325" s="11"/>
    </row>
    <row r="326" spans="1:25" ht="26.25" customHeight="1">
      <c r="A326" s="87"/>
      <c r="B326" s="32"/>
      <c r="C326" s="22"/>
      <c r="D326" s="77"/>
      <c r="E326" s="73"/>
      <c r="F326" s="24"/>
      <c r="G326" s="25"/>
      <c r="H326" s="24"/>
      <c r="I326" s="27"/>
      <c r="J326" s="28"/>
      <c r="K326" s="29"/>
      <c r="L326" s="30"/>
      <c r="M326" s="24"/>
      <c r="N326" s="25"/>
      <c r="O326" s="23"/>
      <c r="P326" s="122"/>
      <c r="Q326" s="25"/>
      <c r="R326" s="23"/>
      <c r="S326" s="121"/>
      <c r="T326" s="25"/>
      <c r="U326" s="23"/>
      <c r="V326" s="24"/>
      <c r="W326" s="26"/>
      <c r="X326" s="25"/>
      <c r="Y326" s="11"/>
    </row>
    <row r="327" spans="1:25" ht="15" customHeight="1">
      <c r="A327" s="87"/>
      <c r="B327" s="31" t="s">
        <v>175</v>
      </c>
      <c r="C327" s="33">
        <v>42862</v>
      </c>
      <c r="D327" s="83" t="s">
        <v>627</v>
      </c>
      <c r="E327" s="72">
        <v>37486</v>
      </c>
      <c r="F327" s="24">
        <f>+E327-C327</f>
        <v>-5376</v>
      </c>
      <c r="G327" s="25" t="s">
        <v>597</v>
      </c>
      <c r="H327" s="24">
        <v>40022</v>
      </c>
      <c r="I327" s="27">
        <f>+H327-C327</f>
        <v>-2840</v>
      </c>
      <c r="J327" s="28"/>
      <c r="K327" s="29"/>
      <c r="L327" s="30">
        <v>40022</v>
      </c>
      <c r="M327" s="24">
        <f>+L327-H327</f>
        <v>0</v>
      </c>
      <c r="N327" s="25" t="s">
        <v>644</v>
      </c>
      <c r="O327" s="22">
        <v>40022</v>
      </c>
      <c r="P327" s="124">
        <f>+O327-H327</f>
        <v>0</v>
      </c>
      <c r="Q327" s="25"/>
      <c r="R327" s="22">
        <v>40022</v>
      </c>
      <c r="S327" s="24">
        <f t="shared" si="11"/>
        <v>0</v>
      </c>
      <c r="T327" s="25"/>
      <c r="U327" s="22">
        <v>40022</v>
      </c>
      <c r="V327" s="24">
        <f>+U327-H327</f>
        <v>0</v>
      </c>
      <c r="W327" s="26">
        <f>+U327-C327</f>
        <v>-2840</v>
      </c>
      <c r="X327" s="25"/>
      <c r="Y327" s="11"/>
    </row>
    <row r="328" spans="1:25" ht="15" customHeight="1">
      <c r="A328" s="87"/>
      <c r="B328" s="32"/>
      <c r="C328" s="22"/>
      <c r="D328" s="77"/>
      <c r="E328" s="73"/>
      <c r="F328" s="24"/>
      <c r="G328" s="25"/>
      <c r="H328" s="24"/>
      <c r="I328" s="27"/>
      <c r="J328" s="28"/>
      <c r="K328" s="29"/>
      <c r="L328" s="30"/>
      <c r="M328" s="24"/>
      <c r="N328" s="25"/>
      <c r="O328" s="23"/>
      <c r="P328" s="122"/>
      <c r="Q328" s="25"/>
      <c r="R328" s="23"/>
      <c r="S328" s="24"/>
      <c r="T328" s="25"/>
      <c r="U328" s="23"/>
      <c r="V328" s="24"/>
      <c r="W328" s="26"/>
      <c r="X328" s="25"/>
      <c r="Y328" s="11"/>
    </row>
    <row r="329" spans="1:25" ht="15" customHeight="1">
      <c r="A329" s="87"/>
      <c r="B329" s="31" t="s">
        <v>176</v>
      </c>
      <c r="C329" s="33">
        <v>20095</v>
      </c>
      <c r="D329" s="83" t="s">
        <v>485</v>
      </c>
      <c r="E329" s="72">
        <v>20953</v>
      </c>
      <c r="F329" s="24">
        <f>+E329-C329</f>
        <v>858</v>
      </c>
      <c r="G329" s="25" t="s">
        <v>598</v>
      </c>
      <c r="H329" s="24">
        <v>21772</v>
      </c>
      <c r="I329" s="27">
        <f>+H329-C329</f>
        <v>1677</v>
      </c>
      <c r="J329" s="28"/>
      <c r="K329" s="29"/>
      <c r="L329" s="30">
        <v>21734</v>
      </c>
      <c r="M329" s="24">
        <f>+L329-H329</f>
        <v>-38</v>
      </c>
      <c r="N329" s="25" t="s">
        <v>659</v>
      </c>
      <c r="O329" s="22">
        <v>21734</v>
      </c>
      <c r="P329" s="124">
        <f>+O329-H329</f>
        <v>-38</v>
      </c>
      <c r="Q329" s="25"/>
      <c r="R329" s="22">
        <v>21734</v>
      </c>
      <c r="S329" s="24">
        <f t="shared" si="11"/>
        <v>-38</v>
      </c>
      <c r="T329" s="25"/>
      <c r="U329" s="22">
        <v>21734</v>
      </c>
      <c r="V329" s="24">
        <f>+U329-H329</f>
        <v>-38</v>
      </c>
      <c r="W329" s="26">
        <f>+U329-C329</f>
        <v>1639</v>
      </c>
      <c r="X329" s="25"/>
      <c r="Y329" s="11"/>
    </row>
    <row r="330" spans="1:25" ht="15" customHeight="1">
      <c r="A330" s="87"/>
      <c r="B330" s="32"/>
      <c r="C330" s="22"/>
      <c r="D330" s="77"/>
      <c r="E330" s="73"/>
      <c r="F330" s="24"/>
      <c r="G330" s="25"/>
      <c r="H330" s="24"/>
      <c r="I330" s="27"/>
      <c r="J330" s="28"/>
      <c r="K330" s="29"/>
      <c r="L330" s="30"/>
      <c r="M330" s="24"/>
      <c r="N330" s="25"/>
      <c r="O330" s="23"/>
      <c r="P330" s="122"/>
      <c r="Q330" s="25"/>
      <c r="R330" s="23"/>
      <c r="S330" s="24"/>
      <c r="T330" s="25"/>
      <c r="U330" s="23"/>
      <c r="V330" s="24"/>
      <c r="W330" s="26"/>
      <c r="X330" s="25"/>
      <c r="Y330" s="11"/>
    </row>
    <row r="331" spans="1:25" ht="15" customHeight="1">
      <c r="A331" s="87"/>
      <c r="B331" s="31" t="s">
        <v>177</v>
      </c>
      <c r="C331" s="33">
        <v>41681</v>
      </c>
      <c r="D331" s="83" t="s">
        <v>486</v>
      </c>
      <c r="E331" s="72">
        <v>34560</v>
      </c>
      <c r="F331" s="24">
        <f>+E331-C331</f>
        <v>-7121</v>
      </c>
      <c r="G331" s="25" t="s">
        <v>599</v>
      </c>
      <c r="H331" s="24">
        <v>35214</v>
      </c>
      <c r="I331" s="27">
        <f>+H331-C331</f>
        <v>-6467</v>
      </c>
      <c r="J331" s="28"/>
      <c r="K331" s="29"/>
      <c r="L331" s="30">
        <v>35216</v>
      </c>
      <c r="M331" s="24">
        <f>+L331-H331</f>
        <v>2</v>
      </c>
      <c r="N331" s="25" t="s">
        <v>645</v>
      </c>
      <c r="O331" s="22">
        <v>35216</v>
      </c>
      <c r="P331" s="124">
        <f>+O331-H331</f>
        <v>2</v>
      </c>
      <c r="Q331" s="25"/>
      <c r="R331" s="22">
        <v>35216</v>
      </c>
      <c r="S331" s="24">
        <f t="shared" si="11"/>
        <v>2</v>
      </c>
      <c r="T331" s="25"/>
      <c r="U331" s="22">
        <v>35216</v>
      </c>
      <c r="V331" s="24">
        <f>+U331-H331</f>
        <v>2</v>
      </c>
      <c r="W331" s="26">
        <f>+U331-C331</f>
        <v>-6465</v>
      </c>
      <c r="X331" s="25"/>
      <c r="Y331" s="11"/>
    </row>
    <row r="332" spans="1:25" ht="15" customHeight="1">
      <c r="A332" s="87"/>
      <c r="B332" s="32"/>
      <c r="C332" s="22"/>
      <c r="D332" s="77"/>
      <c r="E332" s="73"/>
      <c r="F332" s="24"/>
      <c r="G332" s="25"/>
      <c r="H332" s="24"/>
      <c r="I332" s="27"/>
      <c r="J332" s="28"/>
      <c r="K332" s="29"/>
      <c r="L332" s="30"/>
      <c r="M332" s="24"/>
      <c r="N332" s="25"/>
      <c r="O332" s="23"/>
      <c r="P332" s="122"/>
      <c r="Q332" s="25"/>
      <c r="R332" s="23"/>
      <c r="S332" s="24"/>
      <c r="T332" s="25"/>
      <c r="U332" s="23"/>
      <c r="V332" s="24"/>
      <c r="W332" s="26"/>
      <c r="X332" s="25"/>
      <c r="Y332" s="11"/>
    </row>
    <row r="333" spans="1:25" ht="15" customHeight="1">
      <c r="A333" s="87"/>
      <c r="B333" s="31" t="s">
        <v>170</v>
      </c>
      <c r="C333" s="33">
        <v>160821</v>
      </c>
      <c r="D333" s="83" t="s">
        <v>487</v>
      </c>
      <c r="E333" s="72">
        <v>44696</v>
      </c>
      <c r="F333" s="24">
        <f>+E333-C333</f>
        <v>-116125</v>
      </c>
      <c r="G333" s="25" t="s">
        <v>600</v>
      </c>
      <c r="H333" s="24">
        <v>52475</v>
      </c>
      <c r="I333" s="27">
        <f>+H333-C333</f>
        <v>-108346</v>
      </c>
      <c r="J333" s="28"/>
      <c r="K333" s="29"/>
      <c r="L333" s="30">
        <v>10751</v>
      </c>
      <c r="M333" s="24">
        <f>+L333-H333</f>
        <v>-41724</v>
      </c>
      <c r="N333" s="25" t="s">
        <v>742</v>
      </c>
      <c r="O333" s="22">
        <v>10751</v>
      </c>
      <c r="P333" s="124">
        <f>+O333-H333</f>
        <v>-41724</v>
      </c>
      <c r="Q333" s="25"/>
      <c r="R333" s="22">
        <v>10751</v>
      </c>
      <c r="S333" s="24">
        <f t="shared" si="11"/>
        <v>-41724</v>
      </c>
      <c r="T333" s="25"/>
      <c r="U333" s="22">
        <v>10751</v>
      </c>
      <c r="V333" s="24">
        <f>+U333-H333</f>
        <v>-41724</v>
      </c>
      <c r="W333" s="26">
        <f>+U333-C333</f>
        <v>-150070</v>
      </c>
      <c r="X333" s="25"/>
      <c r="Y333" s="11"/>
    </row>
    <row r="334" spans="1:25" ht="26.25" customHeight="1">
      <c r="A334" s="87"/>
      <c r="B334" s="32"/>
      <c r="C334" s="22"/>
      <c r="D334" s="77"/>
      <c r="E334" s="73"/>
      <c r="F334" s="24"/>
      <c r="G334" s="25"/>
      <c r="H334" s="24"/>
      <c r="I334" s="27"/>
      <c r="J334" s="28"/>
      <c r="K334" s="29"/>
      <c r="L334" s="30"/>
      <c r="M334" s="24"/>
      <c r="N334" s="25"/>
      <c r="O334" s="23"/>
      <c r="P334" s="122"/>
      <c r="Q334" s="25"/>
      <c r="R334" s="23"/>
      <c r="S334" s="24"/>
      <c r="T334" s="25"/>
      <c r="U334" s="23"/>
      <c r="V334" s="24"/>
      <c r="W334" s="26"/>
      <c r="X334" s="25"/>
      <c r="Y334" s="11"/>
    </row>
    <row r="335" spans="1:25" ht="15" customHeight="1">
      <c r="A335" s="87"/>
      <c r="B335" s="31" t="s">
        <v>178</v>
      </c>
      <c r="C335" s="33">
        <v>7255</v>
      </c>
      <c r="D335" s="83" t="s">
        <v>601</v>
      </c>
      <c r="E335" s="72">
        <v>8508</v>
      </c>
      <c r="F335" s="24">
        <f>+E335-C335</f>
        <v>1253</v>
      </c>
      <c r="G335" s="25" t="s">
        <v>602</v>
      </c>
      <c r="H335" s="24">
        <v>6218</v>
      </c>
      <c r="I335" s="27">
        <f>+H335-C335</f>
        <v>-1037</v>
      </c>
      <c r="J335" s="28"/>
      <c r="K335" s="29"/>
      <c r="L335" s="30">
        <v>6118</v>
      </c>
      <c r="M335" s="24">
        <f>+L335-H335</f>
        <v>-100</v>
      </c>
      <c r="N335" s="25" t="s">
        <v>646</v>
      </c>
      <c r="O335" s="22">
        <v>6118</v>
      </c>
      <c r="P335" s="124">
        <f>+O335-H335</f>
        <v>-100</v>
      </c>
      <c r="Q335" s="25"/>
      <c r="R335" s="22">
        <v>6118</v>
      </c>
      <c r="S335" s="121">
        <f t="shared" si="11"/>
        <v>-100</v>
      </c>
      <c r="T335" s="25"/>
      <c r="U335" s="22">
        <v>6118</v>
      </c>
      <c r="V335" s="24">
        <f>+U335-H335</f>
        <v>-100</v>
      </c>
      <c r="W335" s="26">
        <f>+U335-C335</f>
        <v>-1137</v>
      </c>
      <c r="X335" s="25"/>
      <c r="Y335" s="11"/>
    </row>
    <row r="336" spans="1:25" ht="26.25" customHeight="1" thickBot="1">
      <c r="A336" s="87"/>
      <c r="B336" s="32"/>
      <c r="C336" s="22"/>
      <c r="D336" s="84"/>
      <c r="E336" s="73"/>
      <c r="F336" s="24"/>
      <c r="G336" s="25"/>
      <c r="H336" s="24"/>
      <c r="I336" s="27"/>
      <c r="J336" s="28"/>
      <c r="K336" s="29"/>
      <c r="L336" s="30"/>
      <c r="M336" s="24"/>
      <c r="N336" s="25"/>
      <c r="O336" s="116"/>
      <c r="P336" s="146"/>
      <c r="Q336" s="25"/>
      <c r="R336" s="116"/>
      <c r="S336" s="122"/>
      <c r="T336" s="25"/>
      <c r="U336" s="116"/>
      <c r="V336" s="24"/>
      <c r="W336" s="26"/>
      <c r="X336" s="25"/>
      <c r="Y336" s="11"/>
    </row>
    <row r="337" spans="1:25" ht="15" customHeight="1">
      <c r="A337" s="87"/>
      <c r="B337" s="50" t="s">
        <v>94</v>
      </c>
      <c r="C337" s="35">
        <f>SUM(C325:C336)</f>
        <v>284357</v>
      </c>
      <c r="D337" s="37"/>
      <c r="E337" s="35">
        <f>SUM(E325:E336)</f>
        <v>157334</v>
      </c>
      <c r="F337" s="35">
        <f>SUM(F325:F336)</f>
        <v>-127023</v>
      </c>
      <c r="G337" s="37"/>
      <c r="H337" s="35">
        <f>SUM(H325:H336)</f>
        <v>166412</v>
      </c>
      <c r="I337" s="68">
        <f>SUM(I325:I336)</f>
        <v>-117945</v>
      </c>
      <c r="J337" s="9"/>
      <c r="K337" s="6"/>
      <c r="L337" s="39">
        <f>SUM(L325:L336)</f>
        <v>124552</v>
      </c>
      <c r="M337" s="35">
        <f>SUM(M325:M336)</f>
        <v>-41860</v>
      </c>
      <c r="N337" s="37"/>
      <c r="O337" s="35">
        <f>SUM(O325:O336)</f>
        <v>124552</v>
      </c>
      <c r="P337" s="35">
        <f>SUM(P325:P336)</f>
        <v>-41860</v>
      </c>
      <c r="Q337" s="37"/>
      <c r="R337" s="35">
        <f>SUM(R325:R336)</f>
        <v>124552</v>
      </c>
      <c r="S337" s="35">
        <f>SUM(S325:S336)</f>
        <v>-41860</v>
      </c>
      <c r="T337" s="37"/>
      <c r="U337" s="35">
        <f>SUM(U325:U336)</f>
        <v>124552</v>
      </c>
      <c r="V337" s="35">
        <f>SUM(V325:V336)</f>
        <v>-41860</v>
      </c>
      <c r="W337" s="35">
        <f>SUM(W325:W336)</f>
        <v>-159805</v>
      </c>
      <c r="X337" s="37"/>
      <c r="Y337" s="11"/>
    </row>
    <row r="338" spans="1:25" ht="15" customHeight="1" thickBot="1">
      <c r="A338" s="88"/>
      <c r="B338" s="67"/>
      <c r="C338" s="36"/>
      <c r="D338" s="38"/>
      <c r="E338" s="36"/>
      <c r="F338" s="36"/>
      <c r="G338" s="38"/>
      <c r="H338" s="36"/>
      <c r="I338" s="69"/>
      <c r="J338" s="10"/>
      <c r="K338" s="7"/>
      <c r="L338" s="40"/>
      <c r="M338" s="36"/>
      <c r="N338" s="38"/>
      <c r="O338" s="36"/>
      <c r="P338" s="36"/>
      <c r="Q338" s="38"/>
      <c r="R338" s="36"/>
      <c r="S338" s="36"/>
      <c r="T338" s="38"/>
      <c r="U338" s="36"/>
      <c r="V338" s="36"/>
      <c r="W338" s="36"/>
      <c r="X338" s="38"/>
      <c r="Y338" s="11"/>
    </row>
    <row r="339" spans="1:25" ht="15" customHeight="1">
      <c r="A339" s="78" t="s">
        <v>99</v>
      </c>
      <c r="B339" s="80" t="s">
        <v>179</v>
      </c>
      <c r="C339" s="33">
        <v>200104</v>
      </c>
      <c r="D339" s="85" t="s">
        <v>488</v>
      </c>
      <c r="E339" s="72">
        <v>198890</v>
      </c>
      <c r="F339" s="24">
        <f>+E339-C339</f>
        <v>-1214</v>
      </c>
      <c r="G339" s="25" t="s">
        <v>489</v>
      </c>
      <c r="H339" s="24">
        <v>198932</v>
      </c>
      <c r="I339" s="27">
        <f>+H339-C339</f>
        <v>-1172</v>
      </c>
      <c r="J339" s="28"/>
      <c r="K339" s="29"/>
      <c r="L339" s="30">
        <v>198978</v>
      </c>
      <c r="M339" s="24">
        <f>+L339-H339</f>
        <v>46</v>
      </c>
      <c r="N339" s="25"/>
      <c r="O339" s="60">
        <v>198978</v>
      </c>
      <c r="P339" s="131">
        <f>+O339-H339</f>
        <v>46</v>
      </c>
      <c r="Q339" s="25"/>
      <c r="R339" s="60">
        <v>198978</v>
      </c>
      <c r="S339" s="131">
        <f>+R339-H339</f>
        <v>46</v>
      </c>
      <c r="T339" s="25"/>
      <c r="U339" s="60">
        <v>198978</v>
      </c>
      <c r="V339" s="24">
        <f>+U339-H339</f>
        <v>46</v>
      </c>
      <c r="W339" s="26">
        <f>+U339-C339</f>
        <v>-1126</v>
      </c>
      <c r="X339" s="25"/>
      <c r="Y339" s="11"/>
    </row>
    <row r="340" spans="1:25" ht="15" customHeight="1">
      <c r="A340" s="79"/>
      <c r="B340" s="31"/>
      <c r="C340" s="22"/>
      <c r="D340" s="77"/>
      <c r="E340" s="73"/>
      <c r="F340" s="24"/>
      <c r="G340" s="25"/>
      <c r="H340" s="24"/>
      <c r="I340" s="27"/>
      <c r="J340" s="28"/>
      <c r="K340" s="29"/>
      <c r="L340" s="30"/>
      <c r="M340" s="24"/>
      <c r="N340" s="25"/>
      <c r="O340" s="23"/>
      <c r="P340" s="122"/>
      <c r="Q340" s="25"/>
      <c r="R340" s="23"/>
      <c r="S340" s="121"/>
      <c r="T340" s="25"/>
      <c r="U340" s="23"/>
      <c r="V340" s="24"/>
      <c r="W340" s="26"/>
      <c r="X340" s="25"/>
      <c r="Y340" s="11"/>
    </row>
    <row r="341" spans="1:25" ht="15" customHeight="1">
      <c r="A341" s="79"/>
      <c r="B341" s="80" t="s">
        <v>96</v>
      </c>
      <c r="C341" s="33">
        <v>10654</v>
      </c>
      <c r="D341" s="83" t="s">
        <v>490</v>
      </c>
      <c r="E341" s="72">
        <v>14572</v>
      </c>
      <c r="F341" s="24">
        <f>+E341-C341</f>
        <v>3918</v>
      </c>
      <c r="G341" s="25" t="s">
        <v>491</v>
      </c>
      <c r="H341" s="24">
        <v>15318</v>
      </c>
      <c r="I341" s="27">
        <f>+H341-C341</f>
        <v>4664</v>
      </c>
      <c r="J341" s="28"/>
      <c r="K341" s="29"/>
      <c r="L341" s="30">
        <v>14318</v>
      </c>
      <c r="M341" s="24">
        <f>+L341-H341</f>
        <v>-1000</v>
      </c>
      <c r="N341" s="25" t="s">
        <v>743</v>
      </c>
      <c r="O341" s="22">
        <v>14318</v>
      </c>
      <c r="P341" s="124">
        <f>+O341-H341</f>
        <v>-1000</v>
      </c>
      <c r="Q341" s="25"/>
      <c r="R341" s="22">
        <v>14318</v>
      </c>
      <c r="S341" s="124">
        <f>+R341-H341</f>
        <v>-1000</v>
      </c>
      <c r="T341" s="25"/>
      <c r="U341" s="22">
        <v>14318</v>
      </c>
      <c r="V341" s="24">
        <f>+U341-H341</f>
        <v>-1000</v>
      </c>
      <c r="W341" s="26">
        <f>+U341-C341</f>
        <v>3664</v>
      </c>
      <c r="X341" s="25"/>
      <c r="Y341" s="11"/>
    </row>
    <row r="342" spans="1:25" ht="15" customHeight="1">
      <c r="A342" s="79"/>
      <c r="B342" s="31"/>
      <c r="C342" s="22"/>
      <c r="D342" s="77"/>
      <c r="E342" s="73"/>
      <c r="F342" s="24"/>
      <c r="G342" s="25"/>
      <c r="H342" s="24"/>
      <c r="I342" s="27"/>
      <c r="J342" s="28"/>
      <c r="K342" s="29"/>
      <c r="L342" s="30"/>
      <c r="M342" s="24"/>
      <c r="N342" s="25"/>
      <c r="O342" s="23"/>
      <c r="P342" s="122"/>
      <c r="Q342" s="25"/>
      <c r="R342" s="23"/>
      <c r="S342" s="122"/>
      <c r="T342" s="25"/>
      <c r="U342" s="23"/>
      <c r="V342" s="24"/>
      <c r="W342" s="26"/>
      <c r="X342" s="25"/>
      <c r="Y342" s="11"/>
    </row>
    <row r="343" spans="1:25" ht="15" customHeight="1">
      <c r="A343" s="79"/>
      <c r="B343" s="80" t="s">
        <v>97</v>
      </c>
      <c r="C343" s="33">
        <v>759</v>
      </c>
      <c r="D343" s="83" t="s">
        <v>492</v>
      </c>
      <c r="E343" s="72">
        <v>759</v>
      </c>
      <c r="F343" s="24">
        <f>+E343-C343</f>
        <v>0</v>
      </c>
      <c r="G343" s="25" t="s">
        <v>494</v>
      </c>
      <c r="H343" s="24">
        <v>674</v>
      </c>
      <c r="I343" s="27">
        <f>+H343-C343</f>
        <v>-85</v>
      </c>
      <c r="J343" s="28"/>
      <c r="K343" s="29"/>
      <c r="L343" s="30">
        <v>673</v>
      </c>
      <c r="M343" s="24">
        <f>+L343-H343</f>
        <v>-1</v>
      </c>
      <c r="N343" s="25"/>
      <c r="O343" s="22">
        <v>673</v>
      </c>
      <c r="P343" s="124">
        <f>+O343-H343</f>
        <v>-1</v>
      </c>
      <c r="Q343" s="25"/>
      <c r="R343" s="22">
        <v>673</v>
      </c>
      <c r="S343" s="121">
        <f>+R343-H343</f>
        <v>-1</v>
      </c>
      <c r="T343" s="25"/>
      <c r="U343" s="22">
        <v>673</v>
      </c>
      <c r="V343" s="24">
        <f>+U343-H343</f>
        <v>-1</v>
      </c>
      <c r="W343" s="26">
        <f>+U343-C343</f>
        <v>-86</v>
      </c>
      <c r="X343" s="25"/>
      <c r="Y343" s="11"/>
    </row>
    <row r="344" spans="1:25" ht="15" customHeight="1" thickBot="1">
      <c r="A344" s="79"/>
      <c r="B344" s="31"/>
      <c r="C344" s="22"/>
      <c r="D344" s="84"/>
      <c r="E344" s="73"/>
      <c r="F344" s="24"/>
      <c r="G344" s="25"/>
      <c r="H344" s="24"/>
      <c r="I344" s="27"/>
      <c r="J344" s="28"/>
      <c r="K344" s="29"/>
      <c r="L344" s="30"/>
      <c r="M344" s="24"/>
      <c r="N344" s="25"/>
      <c r="O344" s="116"/>
      <c r="P344" s="146"/>
      <c r="Q344" s="25"/>
      <c r="R344" s="116"/>
      <c r="S344" s="122"/>
      <c r="T344" s="25"/>
      <c r="U344" s="116"/>
      <c r="V344" s="24"/>
      <c r="W344" s="26"/>
      <c r="X344" s="25"/>
      <c r="Y344" s="11"/>
    </row>
    <row r="345" spans="1:25" ht="15" customHeight="1">
      <c r="A345" s="79"/>
      <c r="B345" s="50" t="s">
        <v>98</v>
      </c>
      <c r="C345" s="35">
        <f>SUM(C339:C344)</f>
        <v>211517</v>
      </c>
      <c r="D345" s="37"/>
      <c r="E345" s="35">
        <f>SUM(E339:E344)</f>
        <v>214221</v>
      </c>
      <c r="F345" s="35">
        <f>SUM(F339:F344)</f>
        <v>2704</v>
      </c>
      <c r="G345" s="37"/>
      <c r="H345" s="35">
        <f>SUM(H339:H344)</f>
        <v>214924</v>
      </c>
      <c r="I345" s="68">
        <f>SUM(I339:I344)</f>
        <v>3407</v>
      </c>
      <c r="J345" s="9"/>
      <c r="K345" s="6"/>
      <c r="L345" s="39">
        <f>SUM(L339:L344)</f>
        <v>213969</v>
      </c>
      <c r="M345" s="35">
        <f>SUM(M339:M344)</f>
        <v>-955</v>
      </c>
      <c r="N345" s="37"/>
      <c r="O345" s="35">
        <f>SUM(O339:O344)</f>
        <v>213969</v>
      </c>
      <c r="P345" s="35">
        <f>SUM(P339:P344)</f>
        <v>-955</v>
      </c>
      <c r="Q345" s="37"/>
      <c r="R345" s="35">
        <f>SUM(R339:R344)</f>
        <v>213969</v>
      </c>
      <c r="S345" s="35">
        <f>SUM(S339:S344)</f>
        <v>-955</v>
      </c>
      <c r="T345" s="37"/>
      <c r="U345" s="35">
        <f>SUM(U339:U344)</f>
        <v>213969</v>
      </c>
      <c r="V345" s="35">
        <f>SUM(V339:V344)</f>
        <v>-955</v>
      </c>
      <c r="W345" s="35">
        <f>SUM(W339:W344)</f>
        <v>2452</v>
      </c>
      <c r="X345" s="37"/>
      <c r="Y345" s="11"/>
    </row>
    <row r="346" spans="1:25" ht="15" customHeight="1" thickBot="1">
      <c r="A346" s="89"/>
      <c r="B346" s="67"/>
      <c r="C346" s="36"/>
      <c r="D346" s="38"/>
      <c r="E346" s="36"/>
      <c r="F346" s="36"/>
      <c r="G346" s="38"/>
      <c r="H346" s="36"/>
      <c r="I346" s="69"/>
      <c r="J346" s="10"/>
      <c r="K346" s="7"/>
      <c r="L346" s="40"/>
      <c r="M346" s="36"/>
      <c r="N346" s="38"/>
      <c r="O346" s="36"/>
      <c r="P346" s="36"/>
      <c r="Q346" s="38"/>
      <c r="R346" s="36"/>
      <c r="S346" s="36"/>
      <c r="T346" s="38"/>
      <c r="U346" s="36"/>
      <c r="V346" s="36"/>
      <c r="W346" s="36"/>
      <c r="X346" s="38"/>
      <c r="Y346" s="11"/>
    </row>
    <row r="347" spans="1:25" ht="15" customHeight="1">
      <c r="A347" s="86" t="s">
        <v>140</v>
      </c>
      <c r="B347" s="31" t="s">
        <v>236</v>
      </c>
      <c r="C347" s="33">
        <v>2578</v>
      </c>
      <c r="D347" s="85" t="s">
        <v>493</v>
      </c>
      <c r="E347" s="72">
        <v>2578</v>
      </c>
      <c r="F347" s="24">
        <f>+E347-C347</f>
        <v>0</v>
      </c>
      <c r="G347" s="25" t="s">
        <v>366</v>
      </c>
      <c r="H347" s="24">
        <v>2830</v>
      </c>
      <c r="I347" s="27">
        <f>+H347-C347</f>
        <v>252</v>
      </c>
      <c r="J347" s="28"/>
      <c r="K347" s="29"/>
      <c r="L347" s="30">
        <v>2829</v>
      </c>
      <c r="M347" s="24">
        <f>+L347-H347</f>
        <v>-1</v>
      </c>
      <c r="N347" s="25" t="s">
        <v>685</v>
      </c>
      <c r="O347" s="60">
        <v>2829</v>
      </c>
      <c r="P347" s="131">
        <f>+O347-H347</f>
        <v>-1</v>
      </c>
      <c r="Q347" s="25"/>
      <c r="R347" s="60">
        <v>2829</v>
      </c>
      <c r="S347" s="131">
        <f aca="true" t="shared" si="12" ref="S347:S381">+R347-H347</f>
        <v>-1</v>
      </c>
      <c r="T347" s="25"/>
      <c r="U347" s="60">
        <v>2829</v>
      </c>
      <c r="V347" s="24">
        <f>+U347-H347</f>
        <v>-1</v>
      </c>
      <c r="W347" s="26">
        <f>+U347-C347</f>
        <v>251</v>
      </c>
      <c r="X347" s="25"/>
      <c r="Y347" s="11"/>
    </row>
    <row r="348" spans="1:25" ht="15" customHeight="1">
      <c r="A348" s="87"/>
      <c r="B348" s="32"/>
      <c r="C348" s="22"/>
      <c r="D348" s="77"/>
      <c r="E348" s="73"/>
      <c r="F348" s="24"/>
      <c r="G348" s="25"/>
      <c r="H348" s="24"/>
      <c r="I348" s="27"/>
      <c r="J348" s="28"/>
      <c r="K348" s="29"/>
      <c r="L348" s="30"/>
      <c r="M348" s="24"/>
      <c r="N348" s="25"/>
      <c r="O348" s="23"/>
      <c r="P348" s="122"/>
      <c r="Q348" s="25"/>
      <c r="R348" s="23"/>
      <c r="S348" s="121"/>
      <c r="T348" s="25"/>
      <c r="U348" s="23"/>
      <c r="V348" s="24"/>
      <c r="W348" s="26"/>
      <c r="X348" s="25"/>
      <c r="Y348" s="11"/>
    </row>
    <row r="349" spans="1:25" ht="15" customHeight="1">
      <c r="A349" s="87"/>
      <c r="B349" s="80" t="s">
        <v>100</v>
      </c>
      <c r="C349" s="33">
        <v>8638</v>
      </c>
      <c r="D349" s="83" t="s">
        <v>495</v>
      </c>
      <c r="E349" s="72">
        <v>8638</v>
      </c>
      <c r="F349" s="24">
        <f>+E349-C349</f>
        <v>0</v>
      </c>
      <c r="G349" s="25" t="s">
        <v>382</v>
      </c>
      <c r="H349" s="24">
        <v>8638</v>
      </c>
      <c r="I349" s="27">
        <f>+H349-C349</f>
        <v>0</v>
      </c>
      <c r="J349" s="28" t="s">
        <v>591</v>
      </c>
      <c r="K349" s="29"/>
      <c r="L349" s="30">
        <v>8638</v>
      </c>
      <c r="M349" s="24">
        <f>+L349-H349</f>
        <v>0</v>
      </c>
      <c r="N349" s="25" t="s">
        <v>686</v>
      </c>
      <c r="O349" s="22">
        <v>8638</v>
      </c>
      <c r="P349" s="124">
        <f>+O349-H349</f>
        <v>0</v>
      </c>
      <c r="Q349" s="25"/>
      <c r="R349" s="22">
        <v>8638</v>
      </c>
      <c r="S349" s="24">
        <f t="shared" si="12"/>
        <v>0</v>
      </c>
      <c r="T349" s="25"/>
      <c r="U349" s="22">
        <v>8638</v>
      </c>
      <c r="V349" s="24">
        <f>+U349-H349</f>
        <v>0</v>
      </c>
      <c r="W349" s="26">
        <f>+U349-C349</f>
        <v>0</v>
      </c>
      <c r="X349" s="25"/>
      <c r="Y349" s="11"/>
    </row>
    <row r="350" spans="1:25" ht="15" customHeight="1">
      <c r="A350" s="87"/>
      <c r="B350" s="31"/>
      <c r="C350" s="22"/>
      <c r="D350" s="77"/>
      <c r="E350" s="73"/>
      <c r="F350" s="24"/>
      <c r="G350" s="25"/>
      <c r="H350" s="24"/>
      <c r="I350" s="27"/>
      <c r="J350" s="28"/>
      <c r="K350" s="29"/>
      <c r="L350" s="30"/>
      <c r="M350" s="24"/>
      <c r="N350" s="25"/>
      <c r="O350" s="23"/>
      <c r="P350" s="122"/>
      <c r="Q350" s="25"/>
      <c r="R350" s="23"/>
      <c r="S350" s="24"/>
      <c r="T350" s="25"/>
      <c r="U350" s="23"/>
      <c r="V350" s="24"/>
      <c r="W350" s="26"/>
      <c r="X350" s="25"/>
      <c r="Y350" s="11"/>
    </row>
    <row r="351" spans="1:25" ht="15" customHeight="1">
      <c r="A351" s="87"/>
      <c r="B351" s="80" t="s">
        <v>101</v>
      </c>
      <c r="C351" s="33">
        <v>5951</v>
      </c>
      <c r="D351" s="83" t="s">
        <v>496</v>
      </c>
      <c r="E351" s="72">
        <v>4874</v>
      </c>
      <c r="F351" s="24">
        <f>+E351-C351</f>
        <v>-1077</v>
      </c>
      <c r="G351" s="25" t="s">
        <v>497</v>
      </c>
      <c r="H351" s="24">
        <v>4154</v>
      </c>
      <c r="I351" s="27">
        <f>+H351-C351</f>
        <v>-1797</v>
      </c>
      <c r="J351" s="28"/>
      <c r="K351" s="29"/>
      <c r="L351" s="30">
        <v>3813</v>
      </c>
      <c r="M351" s="24">
        <f>+L351-H351</f>
        <v>-341</v>
      </c>
      <c r="N351" s="25" t="s">
        <v>687</v>
      </c>
      <c r="O351" s="22">
        <v>3813</v>
      </c>
      <c r="P351" s="124">
        <f>+O351-H351</f>
        <v>-341</v>
      </c>
      <c r="Q351" s="25"/>
      <c r="R351" s="22">
        <v>3813</v>
      </c>
      <c r="S351" s="24">
        <f t="shared" si="12"/>
        <v>-341</v>
      </c>
      <c r="T351" s="25"/>
      <c r="U351" s="22">
        <v>3813</v>
      </c>
      <c r="V351" s="24">
        <f>+U351-H351</f>
        <v>-341</v>
      </c>
      <c r="W351" s="26">
        <f>+U351-C351</f>
        <v>-2138</v>
      </c>
      <c r="X351" s="25"/>
      <c r="Y351" s="11"/>
    </row>
    <row r="352" spans="1:25" ht="26.25" customHeight="1">
      <c r="A352" s="87"/>
      <c r="B352" s="31"/>
      <c r="C352" s="22"/>
      <c r="D352" s="77"/>
      <c r="E352" s="73"/>
      <c r="F352" s="24"/>
      <c r="G352" s="25"/>
      <c r="H352" s="24"/>
      <c r="I352" s="27"/>
      <c r="J352" s="28"/>
      <c r="K352" s="29"/>
      <c r="L352" s="30"/>
      <c r="M352" s="24"/>
      <c r="N352" s="25"/>
      <c r="O352" s="23"/>
      <c r="P352" s="122"/>
      <c r="Q352" s="25"/>
      <c r="R352" s="23"/>
      <c r="S352" s="24"/>
      <c r="T352" s="25"/>
      <c r="U352" s="23"/>
      <c r="V352" s="24"/>
      <c r="W352" s="26"/>
      <c r="X352" s="25"/>
      <c r="Y352" s="11"/>
    </row>
    <row r="353" spans="1:25" ht="15" customHeight="1">
      <c r="A353" s="87"/>
      <c r="B353" s="80" t="s">
        <v>102</v>
      </c>
      <c r="C353" s="33">
        <v>36725</v>
      </c>
      <c r="D353" s="83" t="s">
        <v>498</v>
      </c>
      <c r="E353" s="72">
        <v>36785</v>
      </c>
      <c r="F353" s="24">
        <f>+E353-C353</f>
        <v>60</v>
      </c>
      <c r="G353" s="25" t="s">
        <v>499</v>
      </c>
      <c r="H353" s="24">
        <v>38959</v>
      </c>
      <c r="I353" s="27">
        <f>+H353-C353</f>
        <v>2234</v>
      </c>
      <c r="J353" s="28" t="s">
        <v>589</v>
      </c>
      <c r="K353" s="29"/>
      <c r="L353" s="30">
        <v>38025</v>
      </c>
      <c r="M353" s="24">
        <f>+L353-H353</f>
        <v>-934</v>
      </c>
      <c r="N353" s="25" t="s">
        <v>744</v>
      </c>
      <c r="O353" s="22">
        <v>38025</v>
      </c>
      <c r="P353" s="124">
        <f>+O353-H353</f>
        <v>-934</v>
      </c>
      <c r="Q353" s="25"/>
      <c r="R353" s="22">
        <v>38025</v>
      </c>
      <c r="S353" s="24">
        <f t="shared" si="12"/>
        <v>-934</v>
      </c>
      <c r="T353" s="25"/>
      <c r="U353" s="22">
        <v>40970</v>
      </c>
      <c r="V353" s="24">
        <f>+U353-H353</f>
        <v>2011</v>
      </c>
      <c r="W353" s="26">
        <f>+U353-C353</f>
        <v>4245</v>
      </c>
      <c r="X353" s="25" t="s">
        <v>781</v>
      </c>
      <c r="Y353" s="11"/>
    </row>
    <row r="354" spans="1:25" ht="15" customHeight="1">
      <c r="A354" s="87"/>
      <c r="B354" s="31"/>
      <c r="C354" s="22"/>
      <c r="D354" s="77"/>
      <c r="E354" s="73"/>
      <c r="F354" s="24"/>
      <c r="G354" s="25"/>
      <c r="H354" s="24"/>
      <c r="I354" s="27"/>
      <c r="J354" s="28"/>
      <c r="K354" s="29"/>
      <c r="L354" s="30"/>
      <c r="M354" s="24"/>
      <c r="N354" s="25"/>
      <c r="O354" s="23"/>
      <c r="P354" s="122"/>
      <c r="Q354" s="25"/>
      <c r="R354" s="23"/>
      <c r="S354" s="24"/>
      <c r="T354" s="25"/>
      <c r="U354" s="23"/>
      <c r="V354" s="24"/>
      <c r="W354" s="26"/>
      <c r="X354" s="25"/>
      <c r="Y354" s="11"/>
    </row>
    <row r="355" spans="1:25" ht="15" customHeight="1">
      <c r="A355" s="87"/>
      <c r="B355" s="80" t="s">
        <v>103</v>
      </c>
      <c r="C355" s="33">
        <v>85678</v>
      </c>
      <c r="D355" s="83" t="s">
        <v>500</v>
      </c>
      <c r="E355" s="72">
        <v>85230</v>
      </c>
      <c r="F355" s="24">
        <f>+E355-C355</f>
        <v>-448</v>
      </c>
      <c r="G355" s="25" t="s">
        <v>503</v>
      </c>
      <c r="H355" s="24">
        <v>80462</v>
      </c>
      <c r="I355" s="27">
        <f>+H355-C355</f>
        <v>-5216</v>
      </c>
      <c r="J355" s="28"/>
      <c r="K355" s="29"/>
      <c r="L355" s="30">
        <v>80462</v>
      </c>
      <c r="M355" s="24">
        <f>+L355-H355</f>
        <v>0</v>
      </c>
      <c r="N355" s="25"/>
      <c r="O355" s="22">
        <v>80462</v>
      </c>
      <c r="P355" s="124">
        <f>+O355-H355</f>
        <v>0</v>
      </c>
      <c r="Q355" s="25"/>
      <c r="R355" s="22">
        <v>80462</v>
      </c>
      <c r="S355" s="24">
        <f t="shared" si="12"/>
        <v>0</v>
      </c>
      <c r="T355" s="25"/>
      <c r="U355" s="22">
        <v>80462</v>
      </c>
      <c r="V355" s="24">
        <f>+U355-H355</f>
        <v>0</v>
      </c>
      <c r="W355" s="26">
        <f>+U355-C355</f>
        <v>-5216</v>
      </c>
      <c r="X355" s="25"/>
      <c r="Y355" s="11"/>
    </row>
    <row r="356" spans="1:25" ht="15" customHeight="1">
      <c r="A356" s="87"/>
      <c r="B356" s="31"/>
      <c r="C356" s="22"/>
      <c r="D356" s="77"/>
      <c r="E356" s="73"/>
      <c r="F356" s="24"/>
      <c r="G356" s="25"/>
      <c r="H356" s="24"/>
      <c r="I356" s="27"/>
      <c r="J356" s="28"/>
      <c r="K356" s="29"/>
      <c r="L356" s="30"/>
      <c r="M356" s="24"/>
      <c r="N356" s="25"/>
      <c r="O356" s="23"/>
      <c r="P356" s="122"/>
      <c r="Q356" s="25"/>
      <c r="R356" s="23"/>
      <c r="S356" s="24"/>
      <c r="T356" s="25"/>
      <c r="U356" s="23"/>
      <c r="V356" s="24"/>
      <c r="W356" s="26"/>
      <c r="X356" s="25"/>
      <c r="Y356" s="11"/>
    </row>
    <row r="357" spans="1:25" ht="15" customHeight="1">
      <c r="A357" s="87"/>
      <c r="B357" s="80" t="s">
        <v>104</v>
      </c>
      <c r="C357" s="33">
        <v>6552</v>
      </c>
      <c r="D357" s="83" t="s">
        <v>501</v>
      </c>
      <c r="E357" s="72">
        <v>6552</v>
      </c>
      <c r="F357" s="24">
        <f>+E357-C357</f>
        <v>0</v>
      </c>
      <c r="G357" s="25" t="s">
        <v>502</v>
      </c>
      <c r="H357" s="24">
        <v>6631</v>
      </c>
      <c r="I357" s="27">
        <f>+H357-C357</f>
        <v>79</v>
      </c>
      <c r="J357" s="28"/>
      <c r="K357" s="29"/>
      <c r="L357" s="30">
        <v>6631</v>
      </c>
      <c r="M357" s="24">
        <f>+L357-H357</f>
        <v>0</v>
      </c>
      <c r="N357" s="25"/>
      <c r="O357" s="22">
        <v>6631</v>
      </c>
      <c r="P357" s="124">
        <f>+O357-H357</f>
        <v>0</v>
      </c>
      <c r="Q357" s="25"/>
      <c r="R357" s="22">
        <v>6631</v>
      </c>
      <c r="S357" s="24">
        <f t="shared" si="12"/>
        <v>0</v>
      </c>
      <c r="T357" s="25"/>
      <c r="U357" s="22">
        <v>6631</v>
      </c>
      <c r="V357" s="24">
        <f>+U357-H357</f>
        <v>0</v>
      </c>
      <c r="W357" s="26">
        <f>+U357-C357</f>
        <v>79</v>
      </c>
      <c r="X357" s="25"/>
      <c r="Y357" s="11"/>
    </row>
    <row r="358" spans="1:25" ht="15" customHeight="1">
      <c r="A358" s="87"/>
      <c r="B358" s="31"/>
      <c r="C358" s="22"/>
      <c r="D358" s="77"/>
      <c r="E358" s="73"/>
      <c r="F358" s="24"/>
      <c r="G358" s="25"/>
      <c r="H358" s="24"/>
      <c r="I358" s="27"/>
      <c r="J358" s="28"/>
      <c r="K358" s="29"/>
      <c r="L358" s="30"/>
      <c r="M358" s="24"/>
      <c r="N358" s="25"/>
      <c r="O358" s="23"/>
      <c r="P358" s="122"/>
      <c r="Q358" s="25"/>
      <c r="R358" s="23"/>
      <c r="S358" s="24"/>
      <c r="T358" s="25"/>
      <c r="U358" s="23"/>
      <c r="V358" s="24"/>
      <c r="W358" s="26"/>
      <c r="X358" s="25"/>
      <c r="Y358" s="11"/>
    </row>
    <row r="359" spans="1:25" ht="15" customHeight="1">
      <c r="A359" s="87"/>
      <c r="B359" s="80" t="s">
        <v>105</v>
      </c>
      <c r="C359" s="33">
        <v>130805</v>
      </c>
      <c r="D359" s="83" t="s">
        <v>504</v>
      </c>
      <c r="E359" s="72">
        <v>137430</v>
      </c>
      <c r="F359" s="24">
        <f>+E359-C359</f>
        <v>6625</v>
      </c>
      <c r="G359" s="25" t="s">
        <v>505</v>
      </c>
      <c r="H359" s="24">
        <v>139467</v>
      </c>
      <c r="I359" s="27">
        <f>+H359-C359</f>
        <v>8662</v>
      </c>
      <c r="J359" s="28"/>
      <c r="K359" s="29"/>
      <c r="L359" s="30">
        <v>139228</v>
      </c>
      <c r="M359" s="24">
        <f>+L359-H359</f>
        <v>-239</v>
      </c>
      <c r="N359" s="25" t="s">
        <v>745</v>
      </c>
      <c r="O359" s="22">
        <v>139228</v>
      </c>
      <c r="P359" s="124">
        <f>+O359-H359</f>
        <v>-239</v>
      </c>
      <c r="Q359" s="25"/>
      <c r="R359" s="22">
        <v>139228</v>
      </c>
      <c r="S359" s="24">
        <f t="shared" si="12"/>
        <v>-239</v>
      </c>
      <c r="T359" s="25"/>
      <c r="U359" s="22">
        <v>139228</v>
      </c>
      <c r="V359" s="24">
        <f>+U359-H359</f>
        <v>-239</v>
      </c>
      <c r="W359" s="26">
        <f>+U359-C359</f>
        <v>8423</v>
      </c>
      <c r="X359" s="25"/>
      <c r="Y359" s="11"/>
    </row>
    <row r="360" spans="1:25" ht="15" customHeight="1">
      <c r="A360" s="87"/>
      <c r="B360" s="31"/>
      <c r="C360" s="22"/>
      <c r="D360" s="77"/>
      <c r="E360" s="73"/>
      <c r="F360" s="24"/>
      <c r="G360" s="25"/>
      <c r="H360" s="24"/>
      <c r="I360" s="27"/>
      <c r="J360" s="28"/>
      <c r="K360" s="29"/>
      <c r="L360" s="30"/>
      <c r="M360" s="24"/>
      <c r="N360" s="25"/>
      <c r="O360" s="23"/>
      <c r="P360" s="122"/>
      <c r="Q360" s="25"/>
      <c r="R360" s="23"/>
      <c r="S360" s="24"/>
      <c r="T360" s="25"/>
      <c r="U360" s="23"/>
      <c r="V360" s="24"/>
      <c r="W360" s="26"/>
      <c r="X360" s="25"/>
      <c r="Y360" s="11"/>
    </row>
    <row r="361" spans="1:25" ht="15" customHeight="1">
      <c r="A361" s="87"/>
      <c r="B361" s="80" t="s">
        <v>106</v>
      </c>
      <c r="C361" s="33">
        <v>69013</v>
      </c>
      <c r="D361" s="83" t="s">
        <v>506</v>
      </c>
      <c r="E361" s="33">
        <v>77480</v>
      </c>
      <c r="F361" s="24">
        <f>+E361-C361</f>
        <v>8467</v>
      </c>
      <c r="G361" s="25" t="s">
        <v>507</v>
      </c>
      <c r="H361" s="24">
        <v>120889</v>
      </c>
      <c r="I361" s="27">
        <f>+H361-C361</f>
        <v>51876</v>
      </c>
      <c r="J361" s="28"/>
      <c r="K361" s="29"/>
      <c r="L361" s="30">
        <v>114709</v>
      </c>
      <c r="M361" s="24">
        <f>+L361-H361</f>
        <v>-6180</v>
      </c>
      <c r="N361" s="25" t="s">
        <v>746</v>
      </c>
      <c r="O361" s="22">
        <v>114709</v>
      </c>
      <c r="P361" s="124">
        <f>+O361-H361</f>
        <v>-6180</v>
      </c>
      <c r="Q361" s="25"/>
      <c r="R361" s="22">
        <v>114709</v>
      </c>
      <c r="S361" s="24">
        <f t="shared" si="12"/>
        <v>-6180</v>
      </c>
      <c r="T361" s="25"/>
      <c r="U361" s="22">
        <v>68189</v>
      </c>
      <c r="V361" s="24">
        <f>+U361-H361</f>
        <v>-52700</v>
      </c>
      <c r="W361" s="26">
        <f>+U361-C361</f>
        <v>-824</v>
      </c>
      <c r="X361" s="25" t="s">
        <v>782</v>
      </c>
      <c r="Y361" s="11"/>
    </row>
    <row r="362" spans="1:25" ht="26.25" customHeight="1">
      <c r="A362" s="87"/>
      <c r="B362" s="31"/>
      <c r="C362" s="22"/>
      <c r="D362" s="77"/>
      <c r="E362" s="22"/>
      <c r="F362" s="24"/>
      <c r="G362" s="25"/>
      <c r="H362" s="24"/>
      <c r="I362" s="27"/>
      <c r="J362" s="28"/>
      <c r="K362" s="29"/>
      <c r="L362" s="30"/>
      <c r="M362" s="24"/>
      <c r="N362" s="25"/>
      <c r="O362" s="23"/>
      <c r="P362" s="122"/>
      <c r="Q362" s="25"/>
      <c r="R362" s="23"/>
      <c r="S362" s="24"/>
      <c r="T362" s="25"/>
      <c r="U362" s="23"/>
      <c r="V362" s="24"/>
      <c r="W362" s="26"/>
      <c r="X362" s="25"/>
      <c r="Y362" s="11"/>
    </row>
    <row r="363" spans="1:25" ht="15" customHeight="1">
      <c r="A363" s="87"/>
      <c r="B363" s="80" t="s">
        <v>107</v>
      </c>
      <c r="C363" s="33">
        <v>195935</v>
      </c>
      <c r="D363" s="83" t="s">
        <v>508</v>
      </c>
      <c r="E363" s="72">
        <v>194597</v>
      </c>
      <c r="F363" s="24">
        <f>+E363-C363</f>
        <v>-1338</v>
      </c>
      <c r="G363" s="25" t="s">
        <v>754</v>
      </c>
      <c r="H363" s="24">
        <v>188607</v>
      </c>
      <c r="I363" s="27">
        <f>+H363-C363</f>
        <v>-7328</v>
      </c>
      <c r="J363" s="28"/>
      <c r="K363" s="29"/>
      <c r="L363" s="30">
        <v>186899</v>
      </c>
      <c r="M363" s="24">
        <f>+L363-H363</f>
        <v>-1708</v>
      </c>
      <c r="N363" s="25" t="s">
        <v>689</v>
      </c>
      <c r="O363" s="22">
        <v>186899</v>
      </c>
      <c r="P363" s="124">
        <f>+O363-H363</f>
        <v>-1708</v>
      </c>
      <c r="Q363" s="25"/>
      <c r="R363" s="22">
        <v>186899</v>
      </c>
      <c r="S363" s="24">
        <f t="shared" si="12"/>
        <v>-1708</v>
      </c>
      <c r="T363" s="25"/>
      <c r="U363" s="22">
        <v>186899</v>
      </c>
      <c r="V363" s="24">
        <f>+U363-H363</f>
        <v>-1708</v>
      </c>
      <c r="W363" s="26">
        <f>+U363-C363</f>
        <v>-9036</v>
      </c>
      <c r="X363" s="25"/>
      <c r="Y363" s="11"/>
    </row>
    <row r="364" spans="1:25" ht="15" customHeight="1">
      <c r="A364" s="87"/>
      <c r="B364" s="31"/>
      <c r="C364" s="22"/>
      <c r="D364" s="77"/>
      <c r="E364" s="73"/>
      <c r="F364" s="24"/>
      <c r="G364" s="25"/>
      <c r="H364" s="24"/>
      <c r="I364" s="27"/>
      <c r="J364" s="28"/>
      <c r="K364" s="29"/>
      <c r="L364" s="30"/>
      <c r="M364" s="24"/>
      <c r="N364" s="25"/>
      <c r="O364" s="23"/>
      <c r="P364" s="122"/>
      <c r="Q364" s="25"/>
      <c r="R364" s="23"/>
      <c r="S364" s="24"/>
      <c r="T364" s="25"/>
      <c r="U364" s="23"/>
      <c r="V364" s="24"/>
      <c r="W364" s="26"/>
      <c r="X364" s="25"/>
      <c r="Y364" s="11"/>
    </row>
    <row r="365" spans="1:25" ht="15" customHeight="1">
      <c r="A365" s="87"/>
      <c r="B365" s="80" t="s">
        <v>108</v>
      </c>
      <c r="C365" s="33">
        <v>38081</v>
      </c>
      <c r="D365" s="83" t="s">
        <v>509</v>
      </c>
      <c r="E365" s="72">
        <v>38503</v>
      </c>
      <c r="F365" s="24">
        <f>+E365-C365</f>
        <v>422</v>
      </c>
      <c r="G365" s="25" t="s">
        <v>510</v>
      </c>
      <c r="H365" s="24">
        <v>41466</v>
      </c>
      <c r="I365" s="27">
        <f>+H365-C365</f>
        <v>3385</v>
      </c>
      <c r="J365" s="28"/>
      <c r="K365" s="29"/>
      <c r="L365" s="30">
        <v>41715</v>
      </c>
      <c r="M365" s="24">
        <f>+L365-H365</f>
        <v>249</v>
      </c>
      <c r="N365" s="25" t="s">
        <v>690</v>
      </c>
      <c r="O365" s="22">
        <v>41715</v>
      </c>
      <c r="P365" s="124">
        <f>+O365-H365</f>
        <v>249</v>
      </c>
      <c r="Q365" s="25"/>
      <c r="R365" s="22">
        <v>41715</v>
      </c>
      <c r="S365" s="24">
        <f t="shared" si="12"/>
        <v>249</v>
      </c>
      <c r="T365" s="25"/>
      <c r="U365" s="22">
        <v>37934</v>
      </c>
      <c r="V365" s="24">
        <f>+U365-H365</f>
        <v>-3532</v>
      </c>
      <c r="W365" s="26">
        <f>+U365-C365</f>
        <v>-147</v>
      </c>
      <c r="X365" s="25"/>
      <c r="Y365" s="11"/>
    </row>
    <row r="366" spans="1:25" ht="15" customHeight="1">
      <c r="A366" s="87"/>
      <c r="B366" s="31"/>
      <c r="C366" s="22"/>
      <c r="D366" s="77"/>
      <c r="E366" s="73"/>
      <c r="F366" s="24"/>
      <c r="G366" s="25"/>
      <c r="H366" s="24"/>
      <c r="I366" s="27"/>
      <c r="J366" s="28"/>
      <c r="K366" s="29"/>
      <c r="L366" s="30"/>
      <c r="M366" s="24"/>
      <c r="N366" s="25"/>
      <c r="O366" s="23"/>
      <c r="P366" s="122"/>
      <c r="Q366" s="25"/>
      <c r="R366" s="23"/>
      <c r="S366" s="24"/>
      <c r="T366" s="25"/>
      <c r="U366" s="23"/>
      <c r="V366" s="24"/>
      <c r="W366" s="26"/>
      <c r="X366" s="25"/>
      <c r="Y366" s="11"/>
    </row>
    <row r="367" spans="1:25" ht="15" customHeight="1">
      <c r="A367" s="87"/>
      <c r="B367" s="80" t="s">
        <v>109</v>
      </c>
      <c r="C367" s="33">
        <v>4627</v>
      </c>
      <c r="D367" s="83" t="s">
        <v>511</v>
      </c>
      <c r="E367" s="72">
        <v>4528</v>
      </c>
      <c r="F367" s="24">
        <f>+E367-C367</f>
        <v>-99</v>
      </c>
      <c r="G367" s="25" t="s">
        <v>512</v>
      </c>
      <c r="H367" s="24">
        <v>4520</v>
      </c>
      <c r="I367" s="27">
        <f>+H367-C367</f>
        <v>-107</v>
      </c>
      <c r="J367" s="28"/>
      <c r="K367" s="29"/>
      <c r="L367" s="30">
        <v>4520</v>
      </c>
      <c r="M367" s="24">
        <f>+L367-H367</f>
        <v>0</v>
      </c>
      <c r="N367" s="25"/>
      <c r="O367" s="22">
        <v>4520</v>
      </c>
      <c r="P367" s="124">
        <f>+O367-H367</f>
        <v>0</v>
      </c>
      <c r="Q367" s="25"/>
      <c r="R367" s="22">
        <v>4520</v>
      </c>
      <c r="S367" s="24">
        <f t="shared" si="12"/>
        <v>0</v>
      </c>
      <c r="T367" s="25"/>
      <c r="U367" s="22">
        <v>4520</v>
      </c>
      <c r="V367" s="24">
        <f>+U367-H367</f>
        <v>0</v>
      </c>
      <c r="W367" s="26">
        <f>+U367-C367</f>
        <v>-107</v>
      </c>
      <c r="X367" s="25"/>
      <c r="Y367" s="11"/>
    </row>
    <row r="368" spans="1:25" ht="15" customHeight="1">
      <c r="A368" s="87"/>
      <c r="B368" s="31"/>
      <c r="C368" s="22"/>
      <c r="D368" s="77"/>
      <c r="E368" s="73"/>
      <c r="F368" s="24"/>
      <c r="G368" s="25"/>
      <c r="H368" s="24"/>
      <c r="I368" s="27"/>
      <c r="J368" s="28"/>
      <c r="K368" s="29"/>
      <c r="L368" s="30"/>
      <c r="M368" s="24"/>
      <c r="N368" s="25"/>
      <c r="O368" s="23"/>
      <c r="P368" s="122"/>
      <c r="Q368" s="25"/>
      <c r="R368" s="23"/>
      <c r="S368" s="24"/>
      <c r="T368" s="25"/>
      <c r="U368" s="23"/>
      <c r="V368" s="24"/>
      <c r="W368" s="26"/>
      <c r="X368" s="25"/>
      <c r="Y368" s="11"/>
    </row>
    <row r="369" spans="1:25" ht="15" customHeight="1">
      <c r="A369" s="87"/>
      <c r="B369" s="80" t="s">
        <v>110</v>
      </c>
      <c r="C369" s="33">
        <v>19692</v>
      </c>
      <c r="D369" s="83" t="s">
        <v>513</v>
      </c>
      <c r="E369" s="72">
        <v>17445</v>
      </c>
      <c r="F369" s="24">
        <f>+E369-C369</f>
        <v>-2247</v>
      </c>
      <c r="G369" s="25" t="s">
        <v>514</v>
      </c>
      <c r="H369" s="24">
        <v>19347</v>
      </c>
      <c r="I369" s="27">
        <f>+H369-C369</f>
        <v>-345</v>
      </c>
      <c r="J369" s="28"/>
      <c r="K369" s="29"/>
      <c r="L369" s="30">
        <v>19597</v>
      </c>
      <c r="M369" s="24">
        <f>+L369-H369</f>
        <v>250</v>
      </c>
      <c r="N369" s="25"/>
      <c r="O369" s="22">
        <v>19597</v>
      </c>
      <c r="P369" s="124">
        <f>+O369-H369</f>
        <v>250</v>
      </c>
      <c r="Q369" s="25"/>
      <c r="R369" s="22">
        <v>19597</v>
      </c>
      <c r="S369" s="24">
        <f t="shared" si="12"/>
        <v>250</v>
      </c>
      <c r="T369" s="25"/>
      <c r="U369" s="22">
        <v>19597</v>
      </c>
      <c r="V369" s="24">
        <f>+U369-H369</f>
        <v>250</v>
      </c>
      <c r="W369" s="26">
        <f>+U369-C369</f>
        <v>-95</v>
      </c>
      <c r="X369" s="25"/>
      <c r="Y369" s="11"/>
    </row>
    <row r="370" spans="1:25" ht="15" customHeight="1">
      <c r="A370" s="87"/>
      <c r="B370" s="31"/>
      <c r="C370" s="22"/>
      <c r="D370" s="77"/>
      <c r="E370" s="73"/>
      <c r="F370" s="24"/>
      <c r="G370" s="25"/>
      <c r="H370" s="24"/>
      <c r="I370" s="27"/>
      <c r="J370" s="28"/>
      <c r="K370" s="29"/>
      <c r="L370" s="30"/>
      <c r="M370" s="24"/>
      <c r="N370" s="25"/>
      <c r="O370" s="23"/>
      <c r="P370" s="122"/>
      <c r="Q370" s="25"/>
      <c r="R370" s="23"/>
      <c r="S370" s="24"/>
      <c r="T370" s="25"/>
      <c r="U370" s="23"/>
      <c r="V370" s="24"/>
      <c r="W370" s="26"/>
      <c r="X370" s="25"/>
      <c r="Y370" s="11"/>
    </row>
    <row r="371" spans="1:25" ht="15" customHeight="1">
      <c r="A371" s="87"/>
      <c r="B371" s="80" t="s">
        <v>111</v>
      </c>
      <c r="C371" s="33">
        <v>9022</v>
      </c>
      <c r="D371" s="83" t="s">
        <v>515</v>
      </c>
      <c r="E371" s="72">
        <v>21461</v>
      </c>
      <c r="F371" s="24">
        <f>+E371-C371</f>
        <v>12439</v>
      </c>
      <c r="G371" s="25" t="s">
        <v>516</v>
      </c>
      <c r="H371" s="24">
        <v>21461</v>
      </c>
      <c r="I371" s="27">
        <f>+H371-C371</f>
        <v>12439</v>
      </c>
      <c r="J371" s="28"/>
      <c r="K371" s="29"/>
      <c r="L371" s="30">
        <v>19800</v>
      </c>
      <c r="M371" s="24">
        <f>+L371-H371</f>
        <v>-1661</v>
      </c>
      <c r="N371" s="25" t="s">
        <v>747</v>
      </c>
      <c r="O371" s="22">
        <v>19800</v>
      </c>
      <c r="P371" s="124">
        <f>+O371-H371</f>
        <v>-1661</v>
      </c>
      <c r="Q371" s="25"/>
      <c r="R371" s="22">
        <v>19800</v>
      </c>
      <c r="S371" s="24">
        <f t="shared" si="12"/>
        <v>-1661</v>
      </c>
      <c r="T371" s="25"/>
      <c r="U371" s="22">
        <v>16175</v>
      </c>
      <c r="V371" s="24">
        <f>+U371-H371</f>
        <v>-5286</v>
      </c>
      <c r="W371" s="26">
        <f>+U371-C371</f>
        <v>7153</v>
      </c>
      <c r="X371" s="25" t="s">
        <v>783</v>
      </c>
      <c r="Y371" s="11"/>
    </row>
    <row r="372" spans="1:25" ht="26.25" customHeight="1">
      <c r="A372" s="87"/>
      <c r="B372" s="31"/>
      <c r="C372" s="22"/>
      <c r="D372" s="77"/>
      <c r="E372" s="73"/>
      <c r="F372" s="24"/>
      <c r="G372" s="25"/>
      <c r="H372" s="24"/>
      <c r="I372" s="27"/>
      <c r="J372" s="28"/>
      <c r="K372" s="29"/>
      <c r="L372" s="30"/>
      <c r="M372" s="24"/>
      <c r="N372" s="25"/>
      <c r="O372" s="23"/>
      <c r="P372" s="122"/>
      <c r="Q372" s="25"/>
      <c r="R372" s="23"/>
      <c r="S372" s="24"/>
      <c r="T372" s="25"/>
      <c r="U372" s="23"/>
      <c r="V372" s="24"/>
      <c r="W372" s="26"/>
      <c r="X372" s="25"/>
      <c r="Y372" s="11"/>
    </row>
    <row r="373" spans="1:25" ht="15" customHeight="1">
      <c r="A373" s="87"/>
      <c r="B373" s="80" t="s">
        <v>112</v>
      </c>
      <c r="C373" s="33">
        <v>44382</v>
      </c>
      <c r="D373" s="83" t="s">
        <v>517</v>
      </c>
      <c r="E373" s="33">
        <v>45943</v>
      </c>
      <c r="F373" s="24">
        <f>+E373-C373</f>
        <v>1561</v>
      </c>
      <c r="G373" s="25" t="s">
        <v>507</v>
      </c>
      <c r="H373" s="24">
        <v>66248</v>
      </c>
      <c r="I373" s="27">
        <f>+H373-C373</f>
        <v>21866</v>
      </c>
      <c r="J373" s="28"/>
      <c r="K373" s="29"/>
      <c r="L373" s="30">
        <v>45248</v>
      </c>
      <c r="M373" s="24">
        <f>+L373-H373</f>
        <v>-21000</v>
      </c>
      <c r="N373" s="25" t="s">
        <v>688</v>
      </c>
      <c r="O373" s="22">
        <v>45248</v>
      </c>
      <c r="P373" s="124">
        <f>+O373-H373</f>
        <v>-21000</v>
      </c>
      <c r="Q373" s="25"/>
      <c r="R373" s="22">
        <v>45248</v>
      </c>
      <c r="S373" s="24">
        <f t="shared" si="12"/>
        <v>-21000</v>
      </c>
      <c r="T373" s="25"/>
      <c r="U373" s="22">
        <v>45248</v>
      </c>
      <c r="V373" s="24">
        <f>+U373-H373</f>
        <v>-21000</v>
      </c>
      <c r="W373" s="26">
        <f>+U373-C373</f>
        <v>866</v>
      </c>
      <c r="X373" s="25"/>
      <c r="Y373" s="11"/>
    </row>
    <row r="374" spans="1:25" ht="26.25" customHeight="1">
      <c r="A374" s="87"/>
      <c r="B374" s="31"/>
      <c r="C374" s="22"/>
      <c r="D374" s="77"/>
      <c r="E374" s="22"/>
      <c r="F374" s="24"/>
      <c r="G374" s="25"/>
      <c r="H374" s="24"/>
      <c r="I374" s="27"/>
      <c r="J374" s="28"/>
      <c r="K374" s="29"/>
      <c r="L374" s="30"/>
      <c r="M374" s="24"/>
      <c r="N374" s="25"/>
      <c r="O374" s="23"/>
      <c r="P374" s="122"/>
      <c r="Q374" s="25"/>
      <c r="R374" s="23"/>
      <c r="S374" s="24"/>
      <c r="T374" s="25"/>
      <c r="U374" s="23"/>
      <c r="V374" s="24"/>
      <c r="W374" s="26"/>
      <c r="X374" s="25"/>
      <c r="Y374" s="11"/>
    </row>
    <row r="375" spans="1:25" ht="15" customHeight="1">
      <c r="A375" s="87"/>
      <c r="B375" s="80" t="s">
        <v>113</v>
      </c>
      <c r="C375" s="33">
        <v>89204</v>
      </c>
      <c r="D375" s="83" t="s">
        <v>518</v>
      </c>
      <c r="E375" s="72">
        <v>91830</v>
      </c>
      <c r="F375" s="24">
        <f>+E375-C375</f>
        <v>2626</v>
      </c>
      <c r="G375" s="25" t="s">
        <v>754</v>
      </c>
      <c r="H375" s="24">
        <v>87986</v>
      </c>
      <c r="I375" s="27">
        <f>+H375-C375</f>
        <v>-1218</v>
      </c>
      <c r="J375" s="28"/>
      <c r="K375" s="29"/>
      <c r="L375" s="30">
        <v>87429</v>
      </c>
      <c r="M375" s="24">
        <f>+L375-H375</f>
        <v>-557</v>
      </c>
      <c r="N375" s="25" t="s">
        <v>690</v>
      </c>
      <c r="O375" s="22">
        <v>87429</v>
      </c>
      <c r="P375" s="124">
        <f>+O375-H375</f>
        <v>-557</v>
      </c>
      <c r="Q375" s="25"/>
      <c r="R375" s="22">
        <v>87429</v>
      </c>
      <c r="S375" s="24">
        <f t="shared" si="12"/>
        <v>-557</v>
      </c>
      <c r="T375" s="25"/>
      <c r="U375" s="22">
        <v>87429</v>
      </c>
      <c r="V375" s="24">
        <f>+U375-H375</f>
        <v>-557</v>
      </c>
      <c r="W375" s="26">
        <f>+U375-C375</f>
        <v>-1775</v>
      </c>
      <c r="X375" s="25"/>
      <c r="Y375" s="11"/>
    </row>
    <row r="376" spans="1:25" ht="15" customHeight="1">
      <c r="A376" s="87"/>
      <c r="B376" s="31"/>
      <c r="C376" s="22"/>
      <c r="D376" s="77"/>
      <c r="E376" s="73"/>
      <c r="F376" s="24"/>
      <c r="G376" s="25"/>
      <c r="H376" s="24"/>
      <c r="I376" s="27"/>
      <c r="J376" s="28"/>
      <c r="K376" s="29"/>
      <c r="L376" s="30"/>
      <c r="M376" s="24"/>
      <c r="N376" s="25"/>
      <c r="O376" s="23"/>
      <c r="P376" s="122"/>
      <c r="Q376" s="25"/>
      <c r="R376" s="23"/>
      <c r="S376" s="24"/>
      <c r="T376" s="25"/>
      <c r="U376" s="23"/>
      <c r="V376" s="24"/>
      <c r="W376" s="26"/>
      <c r="X376" s="25"/>
      <c r="Y376" s="11"/>
    </row>
    <row r="377" spans="1:25" ht="15" customHeight="1">
      <c r="A377" s="87"/>
      <c r="B377" s="80" t="s">
        <v>114</v>
      </c>
      <c r="C377" s="33">
        <v>19942</v>
      </c>
      <c r="D377" s="83" t="s">
        <v>519</v>
      </c>
      <c r="E377" s="72">
        <v>20362</v>
      </c>
      <c r="F377" s="24">
        <f>+E377-C377</f>
        <v>420</v>
      </c>
      <c r="G377" s="25" t="s">
        <v>520</v>
      </c>
      <c r="H377" s="24">
        <v>22662</v>
      </c>
      <c r="I377" s="27">
        <f>+H377-C377</f>
        <v>2720</v>
      </c>
      <c r="J377" s="28"/>
      <c r="K377" s="29"/>
      <c r="L377" s="30">
        <v>21654</v>
      </c>
      <c r="M377" s="24">
        <f>+L377-H377</f>
        <v>-1008</v>
      </c>
      <c r="N377" s="25" t="s">
        <v>690</v>
      </c>
      <c r="O377" s="22">
        <v>21654</v>
      </c>
      <c r="P377" s="124">
        <f>+O377-H377</f>
        <v>-1008</v>
      </c>
      <c r="Q377" s="25"/>
      <c r="R377" s="22">
        <v>21654</v>
      </c>
      <c r="S377" s="24">
        <f t="shared" si="12"/>
        <v>-1008</v>
      </c>
      <c r="T377" s="25"/>
      <c r="U377" s="22">
        <v>20107</v>
      </c>
      <c r="V377" s="24">
        <f>+U377-H377</f>
        <v>-2555</v>
      </c>
      <c r="W377" s="26">
        <f>+U377-C377</f>
        <v>165</v>
      </c>
      <c r="X377" s="25"/>
      <c r="Y377" s="11"/>
    </row>
    <row r="378" spans="1:25" ht="15" customHeight="1">
      <c r="A378" s="87"/>
      <c r="B378" s="31"/>
      <c r="C378" s="22"/>
      <c r="D378" s="77"/>
      <c r="E378" s="73"/>
      <c r="F378" s="24"/>
      <c r="G378" s="25"/>
      <c r="H378" s="24"/>
      <c r="I378" s="27"/>
      <c r="J378" s="28"/>
      <c r="K378" s="29"/>
      <c r="L378" s="30"/>
      <c r="M378" s="24"/>
      <c r="N378" s="25"/>
      <c r="O378" s="23"/>
      <c r="P378" s="122"/>
      <c r="Q378" s="25"/>
      <c r="R378" s="23"/>
      <c r="S378" s="24"/>
      <c r="T378" s="25"/>
      <c r="U378" s="23"/>
      <c r="V378" s="24"/>
      <c r="W378" s="26"/>
      <c r="X378" s="25"/>
      <c r="Y378" s="11"/>
    </row>
    <row r="379" spans="1:25" ht="15" customHeight="1">
      <c r="A379" s="87"/>
      <c r="B379" s="80" t="s">
        <v>115</v>
      </c>
      <c r="C379" s="33">
        <v>2316</v>
      </c>
      <c r="D379" s="83" t="s">
        <v>521</v>
      </c>
      <c r="E379" s="72">
        <v>2316</v>
      </c>
      <c r="F379" s="24">
        <f>+E379-C379</f>
        <v>0</v>
      </c>
      <c r="G379" s="25" t="s">
        <v>522</v>
      </c>
      <c r="H379" s="24">
        <v>2316</v>
      </c>
      <c r="I379" s="27">
        <f>+H379-C379</f>
        <v>0</v>
      </c>
      <c r="J379" s="28"/>
      <c r="K379" s="29"/>
      <c r="L379" s="30">
        <v>2316</v>
      </c>
      <c r="M379" s="24">
        <f>+L379-H379</f>
        <v>0</v>
      </c>
      <c r="N379" s="25"/>
      <c r="O379" s="22">
        <v>2316</v>
      </c>
      <c r="P379" s="124">
        <f>+O379-H379</f>
        <v>0</v>
      </c>
      <c r="Q379" s="25"/>
      <c r="R379" s="22">
        <v>2316</v>
      </c>
      <c r="S379" s="24">
        <f t="shared" si="12"/>
        <v>0</v>
      </c>
      <c r="T379" s="25"/>
      <c r="U379" s="22">
        <v>2316</v>
      </c>
      <c r="V379" s="24">
        <f>+U379-H379</f>
        <v>0</v>
      </c>
      <c r="W379" s="26">
        <f>+U379-C379</f>
        <v>0</v>
      </c>
      <c r="X379" s="25"/>
      <c r="Y379" s="11"/>
    </row>
    <row r="380" spans="1:25" ht="15" customHeight="1">
      <c r="A380" s="87"/>
      <c r="B380" s="31"/>
      <c r="C380" s="22"/>
      <c r="D380" s="77"/>
      <c r="E380" s="73"/>
      <c r="F380" s="24"/>
      <c r="G380" s="25"/>
      <c r="H380" s="24"/>
      <c r="I380" s="27"/>
      <c r="J380" s="28"/>
      <c r="K380" s="29"/>
      <c r="L380" s="30"/>
      <c r="M380" s="24"/>
      <c r="N380" s="25"/>
      <c r="O380" s="23"/>
      <c r="P380" s="122"/>
      <c r="Q380" s="25"/>
      <c r="R380" s="23"/>
      <c r="S380" s="24"/>
      <c r="T380" s="25"/>
      <c r="U380" s="23"/>
      <c r="V380" s="24"/>
      <c r="W380" s="26"/>
      <c r="X380" s="25"/>
      <c r="Y380" s="11"/>
    </row>
    <row r="381" spans="1:25" ht="15" customHeight="1">
      <c r="A381" s="87"/>
      <c r="B381" s="80" t="s">
        <v>116</v>
      </c>
      <c r="C381" s="33">
        <v>22746</v>
      </c>
      <c r="D381" s="83" t="s">
        <v>523</v>
      </c>
      <c r="E381" s="72">
        <v>23923</v>
      </c>
      <c r="F381" s="24">
        <f>+E381-C381</f>
        <v>1177</v>
      </c>
      <c r="G381" s="25" t="s">
        <v>524</v>
      </c>
      <c r="H381" s="24">
        <v>24777</v>
      </c>
      <c r="I381" s="27">
        <f>+H381-C381</f>
        <v>2031</v>
      </c>
      <c r="J381" s="28"/>
      <c r="K381" s="29"/>
      <c r="L381" s="30">
        <v>25192</v>
      </c>
      <c r="M381" s="24">
        <f>+L381-H381</f>
        <v>415</v>
      </c>
      <c r="N381" s="25"/>
      <c r="O381" s="22">
        <v>25192</v>
      </c>
      <c r="P381" s="124">
        <f>+O381-H381</f>
        <v>415</v>
      </c>
      <c r="Q381" s="25"/>
      <c r="R381" s="22">
        <v>25192</v>
      </c>
      <c r="S381" s="121">
        <f t="shared" si="12"/>
        <v>415</v>
      </c>
      <c r="T381" s="25"/>
      <c r="U381" s="22">
        <v>25192</v>
      </c>
      <c r="V381" s="24">
        <f>+U381-H381</f>
        <v>415</v>
      </c>
      <c r="W381" s="26">
        <f>+U381-C381</f>
        <v>2446</v>
      </c>
      <c r="X381" s="25"/>
      <c r="Y381" s="11"/>
    </row>
    <row r="382" spans="1:25" ht="15" customHeight="1" thickBot="1">
      <c r="A382" s="87"/>
      <c r="B382" s="31"/>
      <c r="C382" s="22"/>
      <c r="D382" s="84"/>
      <c r="E382" s="73"/>
      <c r="F382" s="24"/>
      <c r="G382" s="25"/>
      <c r="H382" s="24"/>
      <c r="I382" s="27"/>
      <c r="J382" s="28"/>
      <c r="K382" s="29"/>
      <c r="L382" s="30"/>
      <c r="M382" s="24"/>
      <c r="N382" s="25"/>
      <c r="O382" s="116"/>
      <c r="P382" s="146"/>
      <c r="Q382" s="25"/>
      <c r="R382" s="116"/>
      <c r="S382" s="122"/>
      <c r="T382" s="25"/>
      <c r="U382" s="116"/>
      <c r="V382" s="24"/>
      <c r="W382" s="26"/>
      <c r="X382" s="25"/>
      <c r="Y382" s="11"/>
    </row>
    <row r="383" spans="1:25" ht="15" customHeight="1">
      <c r="A383" s="109"/>
      <c r="B383" s="101" t="s">
        <v>121</v>
      </c>
      <c r="C383" s="35">
        <f>SUM(C347:C382)</f>
        <v>791887</v>
      </c>
      <c r="D383" s="37"/>
      <c r="E383" s="35">
        <f>SUM(E347:E382)</f>
        <v>820475</v>
      </c>
      <c r="F383" s="35">
        <f>SUM(F347:F382)</f>
        <v>28588</v>
      </c>
      <c r="G383" s="37"/>
      <c r="H383" s="35">
        <f>SUM(H347:H382)</f>
        <v>881420</v>
      </c>
      <c r="I383" s="68">
        <f>SUM(I347:I382)</f>
        <v>89533</v>
      </c>
      <c r="J383" s="9"/>
      <c r="K383" s="6"/>
      <c r="L383" s="39">
        <f>SUM(L347:L382)</f>
        <v>848705</v>
      </c>
      <c r="M383" s="35">
        <f>SUM(M347:M382)</f>
        <v>-32715</v>
      </c>
      <c r="N383" s="37"/>
      <c r="O383" s="35">
        <f>SUM(O347:O382)</f>
        <v>848705</v>
      </c>
      <c r="P383" s="35">
        <f>SUM(P347:P382)</f>
        <v>-32715</v>
      </c>
      <c r="Q383" s="37"/>
      <c r="R383" s="35">
        <f>SUM(R347:R382)</f>
        <v>848705</v>
      </c>
      <c r="S383" s="35">
        <f>SUM(S347:S382)</f>
        <v>-32715</v>
      </c>
      <c r="T383" s="37"/>
      <c r="U383" s="35">
        <f>SUM(U347:U382)</f>
        <v>796177</v>
      </c>
      <c r="V383" s="35">
        <f>SUM(V347:V382)</f>
        <v>-85243</v>
      </c>
      <c r="W383" s="35">
        <f>SUM(W347:W382)</f>
        <v>4290</v>
      </c>
      <c r="X383" s="37"/>
      <c r="Y383" s="11"/>
    </row>
    <row r="384" spans="1:25" ht="15" customHeight="1" thickBot="1">
      <c r="A384" s="109"/>
      <c r="B384" s="97"/>
      <c r="C384" s="36"/>
      <c r="D384" s="38"/>
      <c r="E384" s="36"/>
      <c r="F384" s="36"/>
      <c r="G384" s="38"/>
      <c r="H384" s="36"/>
      <c r="I384" s="69"/>
      <c r="J384" s="10"/>
      <c r="K384" s="7"/>
      <c r="L384" s="40"/>
      <c r="M384" s="36"/>
      <c r="N384" s="38"/>
      <c r="O384" s="36"/>
      <c r="P384" s="36"/>
      <c r="Q384" s="38"/>
      <c r="R384" s="36"/>
      <c r="S384" s="36"/>
      <c r="T384" s="38"/>
      <c r="U384" s="36"/>
      <c r="V384" s="36"/>
      <c r="W384" s="36"/>
      <c r="X384" s="38"/>
      <c r="Y384" s="11"/>
    </row>
    <row r="385" spans="1:25" ht="15" customHeight="1">
      <c r="A385" s="87"/>
      <c r="B385" s="31" t="s">
        <v>117</v>
      </c>
      <c r="C385" s="33">
        <v>341415</v>
      </c>
      <c r="D385" s="85" t="s">
        <v>525</v>
      </c>
      <c r="E385" s="33">
        <v>353944</v>
      </c>
      <c r="F385" s="24">
        <f>+E385-C385</f>
        <v>12529</v>
      </c>
      <c r="G385" s="25" t="s">
        <v>624</v>
      </c>
      <c r="H385" s="24">
        <v>344703</v>
      </c>
      <c r="I385" s="27">
        <f>+H385-C385</f>
        <v>3288</v>
      </c>
      <c r="J385" s="28" t="s">
        <v>587</v>
      </c>
      <c r="K385" s="29"/>
      <c r="L385" s="30">
        <v>358961</v>
      </c>
      <c r="M385" s="24">
        <f>+L385-H385</f>
        <v>14258</v>
      </c>
      <c r="N385" s="25" t="s">
        <v>748</v>
      </c>
      <c r="O385" s="60">
        <v>358961</v>
      </c>
      <c r="P385" s="131">
        <f>+O385-H385</f>
        <v>14258</v>
      </c>
      <c r="Q385" s="25"/>
      <c r="R385" s="60">
        <v>358961</v>
      </c>
      <c r="S385" s="131">
        <f>+R385-H385</f>
        <v>14258</v>
      </c>
      <c r="T385" s="25"/>
      <c r="U385" s="60">
        <v>344961</v>
      </c>
      <c r="V385" s="24">
        <f>+U385-H385</f>
        <v>258</v>
      </c>
      <c r="W385" s="26">
        <f>+U385-C385</f>
        <v>3546</v>
      </c>
      <c r="X385" s="25" t="s">
        <v>785</v>
      </c>
      <c r="Y385" s="11"/>
    </row>
    <row r="386" spans="1:25" ht="15" customHeight="1">
      <c r="A386" s="87"/>
      <c r="B386" s="32"/>
      <c r="C386" s="22"/>
      <c r="D386" s="77"/>
      <c r="E386" s="22"/>
      <c r="F386" s="24"/>
      <c r="G386" s="25"/>
      <c r="H386" s="24"/>
      <c r="I386" s="27"/>
      <c r="J386" s="28"/>
      <c r="K386" s="29"/>
      <c r="L386" s="30"/>
      <c r="M386" s="24"/>
      <c r="N386" s="25"/>
      <c r="O386" s="23"/>
      <c r="P386" s="122"/>
      <c r="Q386" s="25"/>
      <c r="R386" s="23"/>
      <c r="S386" s="121"/>
      <c r="T386" s="25"/>
      <c r="U386" s="23"/>
      <c r="V386" s="24"/>
      <c r="W386" s="26"/>
      <c r="X386" s="25"/>
      <c r="Y386" s="11"/>
    </row>
    <row r="387" spans="1:25" ht="15" customHeight="1">
      <c r="A387" s="87"/>
      <c r="B387" s="31" t="s">
        <v>118</v>
      </c>
      <c r="C387" s="33">
        <v>88423</v>
      </c>
      <c r="D387" s="152" t="s">
        <v>526</v>
      </c>
      <c r="E387" s="33">
        <v>56353</v>
      </c>
      <c r="F387" s="24">
        <f>+E387-C387</f>
        <v>-32070</v>
      </c>
      <c r="G387" s="25" t="s">
        <v>527</v>
      </c>
      <c r="H387" s="24">
        <v>55512</v>
      </c>
      <c r="I387" s="27">
        <f>+H387-C387</f>
        <v>-32911</v>
      </c>
      <c r="J387" s="28"/>
      <c r="K387" s="29"/>
      <c r="L387" s="30">
        <v>55512</v>
      </c>
      <c r="M387" s="24">
        <f>+L387-H387</f>
        <v>0</v>
      </c>
      <c r="N387" s="25" t="s">
        <v>749</v>
      </c>
      <c r="O387" s="22">
        <v>55512</v>
      </c>
      <c r="P387" s="124">
        <f>+O387-H387</f>
        <v>0</v>
      </c>
      <c r="Q387" s="25"/>
      <c r="R387" s="22">
        <v>55512</v>
      </c>
      <c r="S387" s="124">
        <f>+R387-H387</f>
        <v>0</v>
      </c>
      <c r="T387" s="25"/>
      <c r="U387" s="22">
        <v>55512</v>
      </c>
      <c r="V387" s="24">
        <f>+U387-H387</f>
        <v>0</v>
      </c>
      <c r="W387" s="26">
        <f>+U387-C387</f>
        <v>-32911</v>
      </c>
      <c r="X387" s="25"/>
      <c r="Y387" s="11"/>
    </row>
    <row r="388" spans="1:25" ht="26.25" customHeight="1">
      <c r="A388" s="87"/>
      <c r="B388" s="32"/>
      <c r="C388" s="22"/>
      <c r="D388" s="100"/>
      <c r="E388" s="22"/>
      <c r="F388" s="24"/>
      <c r="G388" s="25"/>
      <c r="H388" s="24"/>
      <c r="I388" s="27"/>
      <c r="J388" s="28"/>
      <c r="K388" s="29"/>
      <c r="L388" s="30"/>
      <c r="M388" s="24"/>
      <c r="N388" s="25"/>
      <c r="O388" s="23"/>
      <c r="P388" s="122"/>
      <c r="Q388" s="25"/>
      <c r="R388" s="23"/>
      <c r="S388" s="122"/>
      <c r="T388" s="25"/>
      <c r="U388" s="23"/>
      <c r="V388" s="24"/>
      <c r="W388" s="26"/>
      <c r="X388" s="25"/>
      <c r="Y388" s="11"/>
    </row>
    <row r="389" spans="1:25" ht="15" customHeight="1">
      <c r="A389" s="87"/>
      <c r="B389" s="31" t="s">
        <v>119</v>
      </c>
      <c r="C389" s="33">
        <v>7388</v>
      </c>
      <c r="D389" s="83" t="s">
        <v>528</v>
      </c>
      <c r="E389" s="33">
        <v>5443</v>
      </c>
      <c r="F389" s="24">
        <f>+E389-C389</f>
        <v>-1945</v>
      </c>
      <c r="G389" s="25" t="s">
        <v>529</v>
      </c>
      <c r="H389" s="24">
        <v>5443</v>
      </c>
      <c r="I389" s="27">
        <f>+H389-C389</f>
        <v>-1945</v>
      </c>
      <c r="J389" s="28"/>
      <c r="K389" s="29"/>
      <c r="L389" s="30">
        <v>5443</v>
      </c>
      <c r="M389" s="24">
        <f>+L389-H389</f>
        <v>0</v>
      </c>
      <c r="N389" s="25"/>
      <c r="O389" s="22">
        <v>5443</v>
      </c>
      <c r="P389" s="124">
        <f>+O389-H389</f>
        <v>0</v>
      </c>
      <c r="Q389" s="25"/>
      <c r="R389" s="22">
        <v>5443</v>
      </c>
      <c r="S389" s="121">
        <f>+R389-H389</f>
        <v>0</v>
      </c>
      <c r="T389" s="25"/>
      <c r="U389" s="22">
        <v>5443</v>
      </c>
      <c r="V389" s="24">
        <f>+U389-H389</f>
        <v>0</v>
      </c>
      <c r="W389" s="26">
        <f>+U389-C389</f>
        <v>-1945</v>
      </c>
      <c r="X389" s="25"/>
      <c r="Y389" s="11"/>
    </row>
    <row r="390" spans="1:25" ht="15" customHeight="1" thickBot="1">
      <c r="A390" s="87"/>
      <c r="B390" s="32"/>
      <c r="C390" s="22"/>
      <c r="D390" s="84"/>
      <c r="E390" s="22"/>
      <c r="F390" s="24"/>
      <c r="G390" s="25"/>
      <c r="H390" s="24"/>
      <c r="I390" s="27"/>
      <c r="J390" s="28"/>
      <c r="K390" s="29"/>
      <c r="L390" s="30"/>
      <c r="M390" s="24"/>
      <c r="N390" s="25"/>
      <c r="O390" s="116"/>
      <c r="P390" s="146"/>
      <c r="Q390" s="25"/>
      <c r="R390" s="116"/>
      <c r="S390" s="122"/>
      <c r="T390" s="25"/>
      <c r="U390" s="116"/>
      <c r="V390" s="24"/>
      <c r="W390" s="26"/>
      <c r="X390" s="25"/>
      <c r="Y390" s="11"/>
    </row>
    <row r="391" spans="1:25" ht="15" customHeight="1">
      <c r="A391" s="109"/>
      <c r="B391" s="96" t="s">
        <v>120</v>
      </c>
      <c r="C391" s="35">
        <f>SUM(C385:C390)</f>
        <v>437226</v>
      </c>
      <c r="D391" s="37"/>
      <c r="E391" s="35">
        <f>SUM(E385:E390)</f>
        <v>415740</v>
      </c>
      <c r="F391" s="35">
        <f>SUM(F385:F390)</f>
        <v>-21486</v>
      </c>
      <c r="G391" s="37"/>
      <c r="H391" s="35">
        <f>SUM(H385:H390)</f>
        <v>405658</v>
      </c>
      <c r="I391" s="68">
        <f>SUM(I385:I390)</f>
        <v>-31568</v>
      </c>
      <c r="J391" s="9"/>
      <c r="K391" s="6"/>
      <c r="L391" s="39">
        <f>SUM(L385:L390)</f>
        <v>419916</v>
      </c>
      <c r="M391" s="35">
        <f>SUM(M385:M390)</f>
        <v>14258</v>
      </c>
      <c r="N391" s="37"/>
      <c r="O391" s="35">
        <f>SUM(O385:O390)</f>
        <v>419916</v>
      </c>
      <c r="P391" s="35">
        <f>SUM(P385:P390)</f>
        <v>14258</v>
      </c>
      <c r="Q391" s="37"/>
      <c r="R391" s="35">
        <f>SUM(R385:R390)</f>
        <v>419916</v>
      </c>
      <c r="S391" s="35">
        <f>SUM(S385:S390)</f>
        <v>14258</v>
      </c>
      <c r="T391" s="37"/>
      <c r="U391" s="35">
        <f>SUM(U385:U390)</f>
        <v>405916</v>
      </c>
      <c r="V391" s="35">
        <f>SUM(V385:V390)</f>
        <v>258</v>
      </c>
      <c r="W391" s="35">
        <f>SUM(W385:W390)</f>
        <v>-31310</v>
      </c>
      <c r="X391" s="37"/>
      <c r="Y391" s="11"/>
    </row>
    <row r="392" spans="1:25" ht="15" customHeight="1" thickBot="1">
      <c r="A392" s="109"/>
      <c r="B392" s="97"/>
      <c r="C392" s="36"/>
      <c r="D392" s="38"/>
      <c r="E392" s="36"/>
      <c r="F392" s="36"/>
      <c r="G392" s="38"/>
      <c r="H392" s="36"/>
      <c r="I392" s="69"/>
      <c r="J392" s="10"/>
      <c r="K392" s="7"/>
      <c r="L392" s="40"/>
      <c r="M392" s="36"/>
      <c r="N392" s="38"/>
      <c r="O392" s="36"/>
      <c r="P392" s="36"/>
      <c r="Q392" s="38"/>
      <c r="R392" s="36"/>
      <c r="S392" s="36"/>
      <c r="T392" s="38"/>
      <c r="U392" s="36"/>
      <c r="V392" s="36"/>
      <c r="W392" s="36"/>
      <c r="X392" s="38"/>
      <c r="Y392" s="11"/>
    </row>
    <row r="393" spans="1:25" ht="15" customHeight="1">
      <c r="A393" s="87"/>
      <c r="B393" s="80" t="s">
        <v>122</v>
      </c>
      <c r="C393" s="102">
        <v>1632</v>
      </c>
      <c r="D393" s="85" t="s">
        <v>531</v>
      </c>
      <c r="E393" s="102">
        <v>1632</v>
      </c>
      <c r="F393" s="24">
        <f>+E393-C393</f>
        <v>0</v>
      </c>
      <c r="G393" s="25" t="s">
        <v>530</v>
      </c>
      <c r="H393" s="24">
        <v>1398</v>
      </c>
      <c r="I393" s="27">
        <f>+H393-C393</f>
        <v>-234</v>
      </c>
      <c r="J393" s="28"/>
      <c r="K393" s="29"/>
      <c r="L393" s="30">
        <v>1398</v>
      </c>
      <c r="M393" s="24">
        <f>+L393-H393</f>
        <v>0</v>
      </c>
      <c r="N393" s="25" t="s">
        <v>758</v>
      </c>
      <c r="O393" s="60">
        <v>1398</v>
      </c>
      <c r="P393" s="131">
        <f>+O393-H393</f>
        <v>0</v>
      </c>
      <c r="Q393" s="25"/>
      <c r="R393" s="60">
        <v>1398</v>
      </c>
      <c r="S393" s="131">
        <f aca="true" t="shared" si="13" ref="S393:S411">+R393-H393</f>
        <v>0</v>
      </c>
      <c r="T393" s="25"/>
      <c r="U393" s="60">
        <v>1398</v>
      </c>
      <c r="V393" s="24">
        <f>+U393-H393</f>
        <v>0</v>
      </c>
      <c r="W393" s="26">
        <f>+U393-C393</f>
        <v>-234</v>
      </c>
      <c r="X393" s="25"/>
      <c r="Y393" s="11"/>
    </row>
    <row r="394" spans="1:25" ht="15" customHeight="1">
      <c r="A394" s="87"/>
      <c r="B394" s="31"/>
      <c r="C394" s="105"/>
      <c r="D394" s="77"/>
      <c r="E394" s="105"/>
      <c r="F394" s="24"/>
      <c r="G394" s="25"/>
      <c r="H394" s="24"/>
      <c r="I394" s="27"/>
      <c r="J394" s="28"/>
      <c r="K394" s="29"/>
      <c r="L394" s="30"/>
      <c r="M394" s="24"/>
      <c r="N394" s="25"/>
      <c r="O394" s="23"/>
      <c r="P394" s="122"/>
      <c r="Q394" s="25"/>
      <c r="R394" s="23"/>
      <c r="S394" s="121"/>
      <c r="T394" s="25"/>
      <c r="U394" s="23"/>
      <c r="V394" s="24"/>
      <c r="W394" s="26"/>
      <c r="X394" s="25"/>
      <c r="Y394" s="11"/>
    </row>
    <row r="395" spans="1:25" ht="15" customHeight="1">
      <c r="A395" s="87"/>
      <c r="B395" s="80" t="s">
        <v>123</v>
      </c>
      <c r="C395" s="102">
        <v>3458</v>
      </c>
      <c r="D395" s="83" t="s">
        <v>532</v>
      </c>
      <c r="E395" s="102">
        <v>3458</v>
      </c>
      <c r="F395" s="24">
        <f>+E395-C395</f>
        <v>0</v>
      </c>
      <c r="G395" s="25" t="s">
        <v>366</v>
      </c>
      <c r="H395" s="24">
        <v>3458</v>
      </c>
      <c r="I395" s="27">
        <f>+H395-C395</f>
        <v>0</v>
      </c>
      <c r="J395" s="28"/>
      <c r="K395" s="29"/>
      <c r="L395" s="30">
        <v>3458</v>
      </c>
      <c r="M395" s="24">
        <f>+L395-H395</f>
        <v>0</v>
      </c>
      <c r="N395" s="25"/>
      <c r="O395" s="22">
        <v>3458</v>
      </c>
      <c r="P395" s="124">
        <f>+O395-H395</f>
        <v>0</v>
      </c>
      <c r="Q395" s="25"/>
      <c r="R395" s="22">
        <v>3458</v>
      </c>
      <c r="S395" s="24">
        <f t="shared" si="13"/>
        <v>0</v>
      </c>
      <c r="T395" s="25"/>
      <c r="U395" s="22">
        <v>3458</v>
      </c>
      <c r="V395" s="24">
        <f>+U395-H395</f>
        <v>0</v>
      </c>
      <c r="W395" s="26">
        <f>+U395-C395</f>
        <v>0</v>
      </c>
      <c r="X395" s="25"/>
      <c r="Y395" s="11"/>
    </row>
    <row r="396" spans="1:25" ht="15" customHeight="1">
      <c r="A396" s="87"/>
      <c r="B396" s="31"/>
      <c r="C396" s="105"/>
      <c r="D396" s="77"/>
      <c r="E396" s="105"/>
      <c r="F396" s="24"/>
      <c r="G396" s="25"/>
      <c r="H396" s="24"/>
      <c r="I396" s="27"/>
      <c r="J396" s="28"/>
      <c r="K396" s="29"/>
      <c r="L396" s="30"/>
      <c r="M396" s="24"/>
      <c r="N396" s="25"/>
      <c r="O396" s="23"/>
      <c r="P396" s="122"/>
      <c r="Q396" s="25"/>
      <c r="R396" s="23"/>
      <c r="S396" s="24"/>
      <c r="T396" s="25"/>
      <c r="U396" s="23"/>
      <c r="V396" s="24"/>
      <c r="W396" s="26"/>
      <c r="X396" s="25"/>
      <c r="Y396" s="11"/>
    </row>
    <row r="397" spans="1:25" ht="15" customHeight="1">
      <c r="A397" s="87"/>
      <c r="B397" s="80" t="s">
        <v>124</v>
      </c>
      <c r="C397" s="102">
        <v>1996</v>
      </c>
      <c r="D397" s="83" t="s">
        <v>533</v>
      </c>
      <c r="E397" s="108">
        <v>5665</v>
      </c>
      <c r="F397" s="24">
        <f>+E397-C397</f>
        <v>3669</v>
      </c>
      <c r="G397" s="25" t="s">
        <v>534</v>
      </c>
      <c r="H397" s="24">
        <v>4779</v>
      </c>
      <c r="I397" s="27">
        <f>+H397-C397</f>
        <v>2783</v>
      </c>
      <c r="J397" s="28"/>
      <c r="K397" s="29"/>
      <c r="L397" s="30">
        <v>4845</v>
      </c>
      <c r="M397" s="24">
        <f>+L397-H397</f>
        <v>66</v>
      </c>
      <c r="N397" s="25" t="s">
        <v>759</v>
      </c>
      <c r="O397" s="22">
        <v>4845</v>
      </c>
      <c r="P397" s="124">
        <f>+O397-H397</f>
        <v>66</v>
      </c>
      <c r="Q397" s="25"/>
      <c r="R397" s="22">
        <v>4845</v>
      </c>
      <c r="S397" s="24">
        <f t="shared" si="13"/>
        <v>66</v>
      </c>
      <c r="T397" s="25"/>
      <c r="U397" s="22">
        <v>4845</v>
      </c>
      <c r="V397" s="24">
        <f>+U397-H397</f>
        <v>66</v>
      </c>
      <c r="W397" s="26">
        <f>+U397-C397</f>
        <v>2849</v>
      </c>
      <c r="X397" s="25"/>
      <c r="Y397" s="11"/>
    </row>
    <row r="398" spans="1:25" ht="15" customHeight="1">
      <c r="A398" s="87"/>
      <c r="B398" s="31"/>
      <c r="C398" s="105"/>
      <c r="D398" s="77"/>
      <c r="E398" s="106"/>
      <c r="F398" s="24"/>
      <c r="G398" s="25"/>
      <c r="H398" s="24"/>
      <c r="I398" s="27"/>
      <c r="J398" s="28"/>
      <c r="K398" s="29"/>
      <c r="L398" s="30"/>
      <c r="M398" s="24"/>
      <c r="N398" s="25"/>
      <c r="O398" s="23"/>
      <c r="P398" s="122"/>
      <c r="Q398" s="25"/>
      <c r="R398" s="23"/>
      <c r="S398" s="24"/>
      <c r="T398" s="25"/>
      <c r="U398" s="23"/>
      <c r="V398" s="24"/>
      <c r="W398" s="26"/>
      <c r="X398" s="25"/>
      <c r="Y398" s="11"/>
    </row>
    <row r="399" spans="1:25" ht="15" customHeight="1">
      <c r="A399" s="87"/>
      <c r="B399" s="80" t="s">
        <v>225</v>
      </c>
      <c r="C399" s="102">
        <v>14674</v>
      </c>
      <c r="D399" s="83" t="s">
        <v>536</v>
      </c>
      <c r="E399" s="108">
        <v>14641</v>
      </c>
      <c r="F399" s="24">
        <f>+E399-C399</f>
        <v>-33</v>
      </c>
      <c r="G399" s="25" t="s">
        <v>535</v>
      </c>
      <c r="H399" s="24">
        <v>14684</v>
      </c>
      <c r="I399" s="27">
        <f>+H399-C399</f>
        <v>10</v>
      </c>
      <c r="J399" s="28"/>
      <c r="K399" s="29"/>
      <c r="L399" s="30">
        <v>14558</v>
      </c>
      <c r="M399" s="24">
        <f>+L399-H399</f>
        <v>-126</v>
      </c>
      <c r="N399" s="25" t="s">
        <v>637</v>
      </c>
      <c r="O399" s="22">
        <v>14558</v>
      </c>
      <c r="P399" s="124">
        <f>+O399-H399</f>
        <v>-126</v>
      </c>
      <c r="Q399" s="25"/>
      <c r="R399" s="22">
        <v>14558</v>
      </c>
      <c r="S399" s="24">
        <f t="shared" si="13"/>
        <v>-126</v>
      </c>
      <c r="T399" s="25"/>
      <c r="U399" s="22">
        <v>14558</v>
      </c>
      <c r="V399" s="24">
        <f>+U399-H399</f>
        <v>-126</v>
      </c>
      <c r="W399" s="26">
        <f>+U399-C399</f>
        <v>-116</v>
      </c>
      <c r="X399" s="25"/>
      <c r="Y399" s="11"/>
    </row>
    <row r="400" spans="1:25" ht="15" customHeight="1">
      <c r="A400" s="87"/>
      <c r="B400" s="31"/>
      <c r="C400" s="105"/>
      <c r="D400" s="77"/>
      <c r="E400" s="106"/>
      <c r="F400" s="24"/>
      <c r="G400" s="25"/>
      <c r="H400" s="24"/>
      <c r="I400" s="27"/>
      <c r="J400" s="28"/>
      <c r="K400" s="29"/>
      <c r="L400" s="30"/>
      <c r="M400" s="24"/>
      <c r="N400" s="25"/>
      <c r="O400" s="23"/>
      <c r="P400" s="122"/>
      <c r="Q400" s="25"/>
      <c r="R400" s="23"/>
      <c r="S400" s="24"/>
      <c r="T400" s="25"/>
      <c r="U400" s="23"/>
      <c r="V400" s="24"/>
      <c r="W400" s="26"/>
      <c r="X400" s="25"/>
      <c r="Y400" s="11"/>
    </row>
    <row r="401" spans="1:25" ht="15" customHeight="1">
      <c r="A401" s="87"/>
      <c r="B401" s="80" t="s">
        <v>125</v>
      </c>
      <c r="C401" s="102">
        <v>10273</v>
      </c>
      <c r="D401" s="83" t="s">
        <v>538</v>
      </c>
      <c r="E401" s="108">
        <v>10273</v>
      </c>
      <c r="F401" s="24">
        <f>+E401-C401</f>
        <v>0</v>
      </c>
      <c r="G401" s="25" t="s">
        <v>537</v>
      </c>
      <c r="H401" s="24">
        <v>10524</v>
      </c>
      <c r="I401" s="27">
        <f>+H401-C401</f>
        <v>251</v>
      </c>
      <c r="J401" s="28"/>
      <c r="K401" s="29"/>
      <c r="L401" s="30">
        <v>10534</v>
      </c>
      <c r="M401" s="24">
        <f>+L401-H401</f>
        <v>10</v>
      </c>
      <c r="N401" s="25" t="s">
        <v>761</v>
      </c>
      <c r="O401" s="22">
        <v>10534</v>
      </c>
      <c r="P401" s="124">
        <f>+O401-H401</f>
        <v>10</v>
      </c>
      <c r="Q401" s="25"/>
      <c r="R401" s="22">
        <v>10534</v>
      </c>
      <c r="S401" s="24">
        <f t="shared" si="13"/>
        <v>10</v>
      </c>
      <c r="T401" s="25"/>
      <c r="U401" s="22">
        <v>10534</v>
      </c>
      <c r="V401" s="24">
        <f>+U401-H401</f>
        <v>10</v>
      </c>
      <c r="W401" s="26">
        <f>+U401-C401</f>
        <v>261</v>
      </c>
      <c r="X401" s="25"/>
      <c r="Y401" s="11"/>
    </row>
    <row r="402" spans="1:25" ht="15" customHeight="1">
      <c r="A402" s="87"/>
      <c r="B402" s="31"/>
      <c r="C402" s="105"/>
      <c r="D402" s="77"/>
      <c r="E402" s="106"/>
      <c r="F402" s="24"/>
      <c r="G402" s="25"/>
      <c r="H402" s="24"/>
      <c r="I402" s="27"/>
      <c r="J402" s="28"/>
      <c r="K402" s="29"/>
      <c r="L402" s="30"/>
      <c r="M402" s="24"/>
      <c r="N402" s="25"/>
      <c r="O402" s="23"/>
      <c r="P402" s="122"/>
      <c r="Q402" s="25"/>
      <c r="R402" s="23"/>
      <c r="S402" s="24"/>
      <c r="T402" s="25"/>
      <c r="U402" s="23"/>
      <c r="V402" s="24"/>
      <c r="W402" s="26"/>
      <c r="X402" s="25"/>
      <c r="Y402" s="11"/>
    </row>
    <row r="403" spans="1:25" ht="15" customHeight="1">
      <c r="A403" s="87"/>
      <c r="B403" s="80" t="s">
        <v>126</v>
      </c>
      <c r="C403" s="102">
        <v>2871</v>
      </c>
      <c r="D403" s="83" t="s">
        <v>539</v>
      </c>
      <c r="E403" s="102">
        <v>2871</v>
      </c>
      <c r="F403" s="24">
        <f>+E403-C403</f>
        <v>0</v>
      </c>
      <c r="G403" s="25" t="s">
        <v>366</v>
      </c>
      <c r="H403" s="24">
        <v>3271</v>
      </c>
      <c r="I403" s="27">
        <f>+H403-C403</f>
        <v>400</v>
      </c>
      <c r="J403" s="28"/>
      <c r="K403" s="29"/>
      <c r="L403" s="30">
        <v>2837</v>
      </c>
      <c r="M403" s="24">
        <f>+L403-H403</f>
        <v>-434</v>
      </c>
      <c r="N403" s="25" t="s">
        <v>760</v>
      </c>
      <c r="O403" s="22">
        <v>2837</v>
      </c>
      <c r="P403" s="124">
        <f>+O403-H403</f>
        <v>-434</v>
      </c>
      <c r="Q403" s="25"/>
      <c r="R403" s="22">
        <v>2837</v>
      </c>
      <c r="S403" s="24">
        <f t="shared" si="13"/>
        <v>-434</v>
      </c>
      <c r="T403" s="25"/>
      <c r="U403" s="22">
        <v>2837</v>
      </c>
      <c r="V403" s="24">
        <f>+U403-H403</f>
        <v>-434</v>
      </c>
      <c r="W403" s="26">
        <f>+U403-C403</f>
        <v>-34</v>
      </c>
      <c r="X403" s="25"/>
      <c r="Y403" s="11"/>
    </row>
    <row r="404" spans="1:25" ht="15" customHeight="1">
      <c r="A404" s="87"/>
      <c r="B404" s="31"/>
      <c r="C404" s="105"/>
      <c r="D404" s="77"/>
      <c r="E404" s="105"/>
      <c r="F404" s="24"/>
      <c r="G404" s="25"/>
      <c r="H404" s="24"/>
      <c r="I404" s="27"/>
      <c r="J404" s="28"/>
      <c r="K404" s="29"/>
      <c r="L404" s="30"/>
      <c r="M404" s="24"/>
      <c r="N404" s="25"/>
      <c r="O404" s="23"/>
      <c r="P404" s="122"/>
      <c r="Q404" s="25"/>
      <c r="R404" s="23"/>
      <c r="S404" s="24"/>
      <c r="T404" s="25"/>
      <c r="U404" s="23"/>
      <c r="V404" s="24"/>
      <c r="W404" s="26"/>
      <c r="X404" s="25"/>
      <c r="Y404" s="11"/>
    </row>
    <row r="405" spans="1:25" ht="15" customHeight="1">
      <c r="A405" s="87"/>
      <c r="B405" s="80" t="s">
        <v>127</v>
      </c>
      <c r="C405" s="102">
        <v>17295</v>
      </c>
      <c r="D405" s="83" t="s">
        <v>541</v>
      </c>
      <c r="E405" s="108">
        <v>27847</v>
      </c>
      <c r="F405" s="24">
        <f>+E405-C405</f>
        <v>10552</v>
      </c>
      <c r="G405" s="25" t="s">
        <v>540</v>
      </c>
      <c r="H405" s="24">
        <v>26585</v>
      </c>
      <c r="I405" s="27">
        <f>+H405-C405</f>
        <v>9290</v>
      </c>
      <c r="J405" s="28"/>
      <c r="K405" s="29"/>
      <c r="L405" s="30">
        <v>26130</v>
      </c>
      <c r="M405" s="24">
        <f>+L405-H405</f>
        <v>-455</v>
      </c>
      <c r="N405" s="25" t="s">
        <v>660</v>
      </c>
      <c r="O405" s="22">
        <v>26130</v>
      </c>
      <c r="P405" s="124">
        <f>+O405-H405</f>
        <v>-455</v>
      </c>
      <c r="Q405" s="25"/>
      <c r="R405" s="22">
        <v>26130</v>
      </c>
      <c r="S405" s="24">
        <f t="shared" si="13"/>
        <v>-455</v>
      </c>
      <c r="T405" s="25"/>
      <c r="U405" s="22">
        <v>26430</v>
      </c>
      <c r="V405" s="24">
        <f>+U405-H405</f>
        <v>-155</v>
      </c>
      <c r="W405" s="26">
        <f>+U405-C405</f>
        <v>9135</v>
      </c>
      <c r="X405" s="25" t="s">
        <v>784</v>
      </c>
      <c r="Y405" s="11"/>
    </row>
    <row r="406" spans="1:25" ht="26.25" customHeight="1">
      <c r="A406" s="87"/>
      <c r="B406" s="80"/>
      <c r="C406" s="102"/>
      <c r="D406" s="77"/>
      <c r="E406" s="108"/>
      <c r="F406" s="24"/>
      <c r="G406" s="25"/>
      <c r="H406" s="24"/>
      <c r="I406" s="27"/>
      <c r="J406" s="28"/>
      <c r="K406" s="29"/>
      <c r="L406" s="30"/>
      <c r="M406" s="24"/>
      <c r="N406" s="25"/>
      <c r="O406" s="23"/>
      <c r="P406" s="122"/>
      <c r="Q406" s="25"/>
      <c r="R406" s="23"/>
      <c r="S406" s="24"/>
      <c r="T406" s="25"/>
      <c r="U406" s="23"/>
      <c r="V406" s="24"/>
      <c r="W406" s="26"/>
      <c r="X406" s="25"/>
      <c r="Y406" s="11"/>
    </row>
    <row r="407" spans="1:25" ht="15" customHeight="1">
      <c r="A407" s="87"/>
      <c r="B407" s="31" t="s">
        <v>128</v>
      </c>
      <c r="C407" s="105">
        <v>6481</v>
      </c>
      <c r="D407" s="83" t="s">
        <v>543</v>
      </c>
      <c r="E407" s="106">
        <v>6140</v>
      </c>
      <c r="F407" s="24">
        <f>+E407-C407</f>
        <v>-341</v>
      </c>
      <c r="G407" s="25" t="s">
        <v>542</v>
      </c>
      <c r="H407" s="24">
        <v>6050</v>
      </c>
      <c r="I407" s="27">
        <f>+H407-C407</f>
        <v>-431</v>
      </c>
      <c r="J407" s="28"/>
      <c r="K407" s="29"/>
      <c r="L407" s="30">
        <v>6050</v>
      </c>
      <c r="M407" s="24">
        <f>+L407-H407</f>
        <v>0</v>
      </c>
      <c r="N407" s="25" t="s">
        <v>639</v>
      </c>
      <c r="O407" s="22">
        <v>6050</v>
      </c>
      <c r="P407" s="124">
        <f>+O407-H407</f>
        <v>0</v>
      </c>
      <c r="Q407" s="25"/>
      <c r="R407" s="22">
        <v>6050</v>
      </c>
      <c r="S407" s="24">
        <f t="shared" si="13"/>
        <v>0</v>
      </c>
      <c r="T407" s="25"/>
      <c r="U407" s="22">
        <v>6050</v>
      </c>
      <c r="V407" s="24">
        <f>+U407-H407</f>
        <v>0</v>
      </c>
      <c r="W407" s="26">
        <f>+U407-C407</f>
        <v>-431</v>
      </c>
      <c r="X407" s="25"/>
      <c r="Y407" s="11"/>
    </row>
    <row r="408" spans="1:25" ht="15" customHeight="1">
      <c r="A408" s="87"/>
      <c r="B408" s="32"/>
      <c r="C408" s="104"/>
      <c r="D408" s="77"/>
      <c r="E408" s="107"/>
      <c r="F408" s="24"/>
      <c r="G408" s="25"/>
      <c r="H408" s="24"/>
      <c r="I408" s="27"/>
      <c r="J408" s="28"/>
      <c r="K408" s="29"/>
      <c r="L408" s="30"/>
      <c r="M408" s="24"/>
      <c r="N408" s="25"/>
      <c r="O408" s="23"/>
      <c r="P408" s="122"/>
      <c r="Q408" s="25"/>
      <c r="R408" s="23"/>
      <c r="S408" s="24"/>
      <c r="T408" s="25"/>
      <c r="U408" s="23"/>
      <c r="V408" s="24"/>
      <c r="W408" s="26"/>
      <c r="X408" s="25"/>
      <c r="Y408" s="11"/>
    </row>
    <row r="409" spans="1:25" ht="15" customHeight="1">
      <c r="A409" s="87"/>
      <c r="B409" s="80" t="s">
        <v>129</v>
      </c>
      <c r="C409" s="103">
        <v>2912</v>
      </c>
      <c r="D409" s="152" t="s">
        <v>545</v>
      </c>
      <c r="E409" s="105">
        <v>2912</v>
      </c>
      <c r="F409" s="24">
        <f>+E409-C409</f>
        <v>0</v>
      </c>
      <c r="G409" s="25" t="s">
        <v>544</v>
      </c>
      <c r="H409" s="24">
        <v>2879</v>
      </c>
      <c r="I409" s="27">
        <f>+H409-C409</f>
        <v>-33</v>
      </c>
      <c r="J409" s="28"/>
      <c r="K409" s="29"/>
      <c r="L409" s="30">
        <v>2879</v>
      </c>
      <c r="M409" s="24">
        <f>+L409-H409</f>
        <v>0</v>
      </c>
      <c r="N409" s="25"/>
      <c r="O409" s="22">
        <v>2879</v>
      </c>
      <c r="P409" s="124">
        <f>+O409-H409</f>
        <v>0</v>
      </c>
      <c r="Q409" s="25"/>
      <c r="R409" s="22">
        <v>2879</v>
      </c>
      <c r="S409" s="24">
        <f t="shared" si="13"/>
        <v>0</v>
      </c>
      <c r="T409" s="25"/>
      <c r="U409" s="22">
        <v>2879</v>
      </c>
      <c r="V409" s="24">
        <f>+U409-H409</f>
        <v>0</v>
      </c>
      <c r="W409" s="26">
        <f>+U409-C409</f>
        <v>-33</v>
      </c>
      <c r="X409" s="25"/>
      <c r="Y409" s="11"/>
    </row>
    <row r="410" spans="1:25" ht="15" customHeight="1">
      <c r="A410" s="87"/>
      <c r="B410" s="80"/>
      <c r="C410" s="104"/>
      <c r="D410" s="100"/>
      <c r="E410" s="103"/>
      <c r="F410" s="24"/>
      <c r="G410" s="25"/>
      <c r="H410" s="24"/>
      <c r="I410" s="27"/>
      <c r="J410" s="28"/>
      <c r="K410" s="29"/>
      <c r="L410" s="30"/>
      <c r="M410" s="24"/>
      <c r="N410" s="25"/>
      <c r="O410" s="23"/>
      <c r="P410" s="122"/>
      <c r="Q410" s="25"/>
      <c r="R410" s="23"/>
      <c r="S410" s="24"/>
      <c r="T410" s="25"/>
      <c r="U410" s="23"/>
      <c r="V410" s="24"/>
      <c r="W410" s="26"/>
      <c r="X410" s="25"/>
      <c r="Y410" s="11"/>
    </row>
    <row r="411" spans="1:25" ht="15" customHeight="1">
      <c r="A411" s="87"/>
      <c r="B411" s="80" t="s">
        <v>226</v>
      </c>
      <c r="C411" s="102">
        <v>11231</v>
      </c>
      <c r="D411" s="83" t="s">
        <v>547</v>
      </c>
      <c r="E411" s="106">
        <v>11231</v>
      </c>
      <c r="F411" s="24">
        <f>+E411-C411</f>
        <v>0</v>
      </c>
      <c r="G411" s="25" t="s">
        <v>546</v>
      </c>
      <c r="H411" s="24">
        <v>13049</v>
      </c>
      <c r="I411" s="27">
        <f>+H411-C411</f>
        <v>1818</v>
      </c>
      <c r="J411" s="28"/>
      <c r="K411" s="29"/>
      <c r="L411" s="30">
        <v>13049</v>
      </c>
      <c r="M411" s="24">
        <f>+L411-H411</f>
        <v>0</v>
      </c>
      <c r="N411" s="25" t="s">
        <v>638</v>
      </c>
      <c r="O411" s="22">
        <v>10844</v>
      </c>
      <c r="P411" s="124">
        <f>+O411-H411</f>
        <v>-2205</v>
      </c>
      <c r="Q411" s="25" t="s">
        <v>764</v>
      </c>
      <c r="R411" s="22">
        <v>10844</v>
      </c>
      <c r="S411" s="124">
        <f t="shared" si="13"/>
        <v>-2205</v>
      </c>
      <c r="T411" s="25" t="s">
        <v>772</v>
      </c>
      <c r="U411" s="22">
        <v>13049</v>
      </c>
      <c r="V411" s="24">
        <f>+U411-H411</f>
        <v>0</v>
      </c>
      <c r="W411" s="26">
        <f>+U411-C411</f>
        <v>1818</v>
      </c>
      <c r="X411" s="25" t="s">
        <v>788</v>
      </c>
      <c r="Y411" s="11"/>
    </row>
    <row r="412" spans="1:25" ht="15" customHeight="1" thickBot="1">
      <c r="A412" s="87"/>
      <c r="B412" s="80"/>
      <c r="C412" s="102"/>
      <c r="D412" s="84"/>
      <c r="E412" s="107"/>
      <c r="F412" s="24"/>
      <c r="G412" s="25"/>
      <c r="H412" s="24"/>
      <c r="I412" s="27"/>
      <c r="J412" s="28"/>
      <c r="K412" s="29"/>
      <c r="L412" s="30"/>
      <c r="M412" s="24"/>
      <c r="N412" s="25"/>
      <c r="O412" s="116"/>
      <c r="P412" s="146"/>
      <c r="Q412" s="25"/>
      <c r="R412" s="116"/>
      <c r="S412" s="146"/>
      <c r="T412" s="25"/>
      <c r="U412" s="116"/>
      <c r="V412" s="24"/>
      <c r="W412" s="26"/>
      <c r="X412" s="25"/>
      <c r="Y412" s="11"/>
    </row>
    <row r="413" spans="1:25" ht="15" customHeight="1">
      <c r="A413" s="109"/>
      <c r="B413" s="101" t="s">
        <v>636</v>
      </c>
      <c r="C413" s="35">
        <f>SUM(C393:C412)</f>
        <v>72823</v>
      </c>
      <c r="D413" s="37"/>
      <c r="E413" s="35">
        <f>SUM(E393:E412)</f>
        <v>86670</v>
      </c>
      <c r="F413" s="35">
        <f>SUM(F393:F412)</f>
        <v>13847</v>
      </c>
      <c r="G413" s="37"/>
      <c r="H413" s="35">
        <f>SUM(H393:H412)</f>
        <v>86677</v>
      </c>
      <c r="I413" s="68">
        <f>SUM(I393:I412)</f>
        <v>13854</v>
      </c>
      <c r="J413" s="9"/>
      <c r="K413" s="6"/>
      <c r="L413" s="39">
        <f>SUM(L393:L412)</f>
        <v>85738</v>
      </c>
      <c r="M413" s="35">
        <f>SUM(M393:M412)</f>
        <v>-939</v>
      </c>
      <c r="N413" s="37"/>
      <c r="O413" s="35">
        <f>SUM(O393:O412)</f>
        <v>83533</v>
      </c>
      <c r="P413" s="35">
        <f>SUM(P393:P412)</f>
        <v>-3144</v>
      </c>
      <c r="Q413" s="37"/>
      <c r="R413" s="35">
        <f>SUM(R393:R412)</f>
        <v>83533</v>
      </c>
      <c r="S413" s="35">
        <f>SUM(S393:S412)</f>
        <v>-3144</v>
      </c>
      <c r="T413" s="37"/>
      <c r="U413" s="35">
        <f>SUM(U393:U412)</f>
        <v>86038</v>
      </c>
      <c r="V413" s="35">
        <f>SUM(V393:V412)</f>
        <v>-639</v>
      </c>
      <c r="W413" s="35">
        <f>SUM(W393:W412)</f>
        <v>13215</v>
      </c>
      <c r="X413" s="37"/>
      <c r="Y413" s="11"/>
    </row>
    <row r="414" spans="1:25" ht="15" customHeight="1" thickBot="1">
      <c r="A414" s="109"/>
      <c r="B414" s="97"/>
      <c r="C414" s="36"/>
      <c r="D414" s="38"/>
      <c r="E414" s="36"/>
      <c r="F414" s="36"/>
      <c r="G414" s="38"/>
      <c r="H414" s="36"/>
      <c r="I414" s="69"/>
      <c r="J414" s="10"/>
      <c r="K414" s="7"/>
      <c r="L414" s="40"/>
      <c r="M414" s="36"/>
      <c r="N414" s="38"/>
      <c r="O414" s="36"/>
      <c r="P414" s="36"/>
      <c r="Q414" s="38"/>
      <c r="R414" s="36"/>
      <c r="S414" s="36"/>
      <c r="T414" s="38"/>
      <c r="U414" s="36"/>
      <c r="V414" s="36"/>
      <c r="W414" s="36"/>
      <c r="X414" s="38"/>
      <c r="Y414" s="11"/>
    </row>
    <row r="415" spans="1:25" ht="15" customHeight="1">
      <c r="A415" s="87"/>
      <c r="B415" s="80" t="s">
        <v>130</v>
      </c>
      <c r="C415" s="33">
        <v>25561</v>
      </c>
      <c r="D415" s="85" t="s">
        <v>620</v>
      </c>
      <c r="E415" s="33">
        <v>24561</v>
      </c>
      <c r="F415" s="24">
        <f>+E415-C415</f>
        <v>-1000</v>
      </c>
      <c r="G415" s="25" t="s">
        <v>621</v>
      </c>
      <c r="H415" s="24">
        <v>24456</v>
      </c>
      <c r="I415" s="27">
        <f>+H415-C415</f>
        <v>-1105</v>
      </c>
      <c r="J415" s="28"/>
      <c r="K415" s="29"/>
      <c r="L415" s="30">
        <v>24256</v>
      </c>
      <c r="M415" s="24">
        <f>+L415-H415</f>
        <v>-200</v>
      </c>
      <c r="N415" s="25" t="s">
        <v>655</v>
      </c>
      <c r="O415" s="60">
        <v>24256</v>
      </c>
      <c r="P415" s="131">
        <f>+O415-H415</f>
        <v>-200</v>
      </c>
      <c r="Q415" s="24"/>
      <c r="R415" s="60">
        <v>24256</v>
      </c>
      <c r="S415" s="178">
        <f>+R415-H415</f>
        <v>-200</v>
      </c>
      <c r="T415" s="25"/>
      <c r="U415" s="60">
        <v>24256</v>
      </c>
      <c r="V415" s="24">
        <f>+U415-H415</f>
        <v>-200</v>
      </c>
      <c r="W415" s="26">
        <f>+U415-C415</f>
        <v>-1305</v>
      </c>
      <c r="X415" s="25"/>
      <c r="Y415" s="11"/>
    </row>
    <row r="416" spans="1:25" ht="15" customHeight="1">
      <c r="A416" s="87"/>
      <c r="B416" s="31"/>
      <c r="C416" s="22"/>
      <c r="D416" s="77"/>
      <c r="E416" s="22"/>
      <c r="F416" s="24"/>
      <c r="G416" s="25"/>
      <c r="H416" s="24"/>
      <c r="I416" s="27"/>
      <c r="J416" s="28"/>
      <c r="K416" s="29"/>
      <c r="L416" s="30"/>
      <c r="M416" s="24"/>
      <c r="N416" s="25"/>
      <c r="O416" s="23"/>
      <c r="P416" s="122"/>
      <c r="Q416" s="24"/>
      <c r="R416" s="23"/>
      <c r="S416" s="24"/>
      <c r="T416" s="25"/>
      <c r="U416" s="23"/>
      <c r="V416" s="24"/>
      <c r="W416" s="26"/>
      <c r="X416" s="25"/>
      <c r="Y416" s="11"/>
    </row>
    <row r="417" spans="1:25" ht="15" customHeight="1">
      <c r="A417" s="87"/>
      <c r="B417" s="80" t="s">
        <v>171</v>
      </c>
      <c r="C417" s="33">
        <v>101153</v>
      </c>
      <c r="D417" s="83" t="s">
        <v>622</v>
      </c>
      <c r="E417" s="72">
        <v>105856</v>
      </c>
      <c r="F417" s="24">
        <f>+E417-C417</f>
        <v>4703</v>
      </c>
      <c r="G417" s="25" t="s">
        <v>623</v>
      </c>
      <c r="H417" s="24">
        <v>105662</v>
      </c>
      <c r="I417" s="27">
        <f>+H417-C417</f>
        <v>4509</v>
      </c>
      <c r="J417" s="28"/>
      <c r="K417" s="29"/>
      <c r="L417" s="30">
        <v>109911</v>
      </c>
      <c r="M417" s="24">
        <f>+L417-H417</f>
        <v>4249</v>
      </c>
      <c r="N417" s="25" t="s">
        <v>750</v>
      </c>
      <c r="O417" s="22">
        <v>109911</v>
      </c>
      <c r="P417" s="124">
        <f>+O417-H417</f>
        <v>4249</v>
      </c>
      <c r="Q417" s="25"/>
      <c r="R417" s="22">
        <v>109911</v>
      </c>
      <c r="S417" s="24">
        <f>+R417-H417</f>
        <v>4249</v>
      </c>
      <c r="T417" s="25"/>
      <c r="U417" s="22">
        <v>105724</v>
      </c>
      <c r="V417" s="24">
        <f>+U417-H417</f>
        <v>62</v>
      </c>
      <c r="W417" s="26">
        <f>+U417-C417</f>
        <v>4571</v>
      </c>
      <c r="X417" s="25" t="s">
        <v>784</v>
      </c>
      <c r="Y417" s="11"/>
    </row>
    <row r="418" spans="1:25" ht="15" customHeight="1" thickBot="1">
      <c r="A418" s="87"/>
      <c r="B418" s="31"/>
      <c r="C418" s="22"/>
      <c r="D418" s="84"/>
      <c r="E418" s="73"/>
      <c r="F418" s="24"/>
      <c r="G418" s="25"/>
      <c r="H418" s="24"/>
      <c r="I418" s="27"/>
      <c r="J418" s="28"/>
      <c r="K418" s="29"/>
      <c r="L418" s="30"/>
      <c r="M418" s="24"/>
      <c r="N418" s="25"/>
      <c r="O418" s="116"/>
      <c r="P418" s="146"/>
      <c r="Q418" s="25"/>
      <c r="R418" s="116"/>
      <c r="S418" s="179"/>
      <c r="T418" s="25"/>
      <c r="U418" s="116"/>
      <c r="V418" s="24"/>
      <c r="W418" s="26"/>
      <c r="X418" s="25"/>
      <c r="Y418" s="11"/>
    </row>
    <row r="419" spans="1:25" ht="15" customHeight="1">
      <c r="A419" s="109"/>
      <c r="B419" s="96" t="s">
        <v>131</v>
      </c>
      <c r="C419" s="35">
        <f>SUM(C415:C418)</f>
        <v>126714</v>
      </c>
      <c r="D419" s="37"/>
      <c r="E419" s="35">
        <f>SUM(E415:E418)</f>
        <v>130417</v>
      </c>
      <c r="F419" s="35">
        <f>SUM(F415:F418)</f>
        <v>3703</v>
      </c>
      <c r="G419" s="37"/>
      <c r="H419" s="35">
        <f>SUM(H415:H418)</f>
        <v>130118</v>
      </c>
      <c r="I419" s="68">
        <f>SUM(I415:I418)</f>
        <v>3404</v>
      </c>
      <c r="J419" s="9"/>
      <c r="K419" s="6"/>
      <c r="L419" s="39">
        <f>SUM(L415:L418)</f>
        <v>134167</v>
      </c>
      <c r="M419" s="35">
        <f>SUM(M415:M418)</f>
        <v>4049</v>
      </c>
      <c r="N419" s="37"/>
      <c r="O419" s="35">
        <f>SUM(O415:O418)</f>
        <v>134167</v>
      </c>
      <c r="P419" s="35">
        <f>SUM(P415:P418)</f>
        <v>4049</v>
      </c>
      <c r="Q419" s="37"/>
      <c r="R419" s="35">
        <f>SUM(R415:R418)</f>
        <v>134167</v>
      </c>
      <c r="S419" s="35">
        <f>SUM(S415:S418)</f>
        <v>4049</v>
      </c>
      <c r="T419" s="37"/>
      <c r="U419" s="35">
        <f>SUM(U415:U418)</f>
        <v>129980</v>
      </c>
      <c r="V419" s="35">
        <f>SUM(V415:V418)</f>
        <v>-138</v>
      </c>
      <c r="W419" s="35">
        <f>SUM(W415:W418)</f>
        <v>3266</v>
      </c>
      <c r="X419" s="37"/>
      <c r="Y419" s="11"/>
    </row>
    <row r="420" spans="1:25" ht="15" customHeight="1" thickBot="1">
      <c r="A420" s="109"/>
      <c r="B420" s="97"/>
      <c r="C420" s="36"/>
      <c r="D420" s="38"/>
      <c r="E420" s="36"/>
      <c r="F420" s="36"/>
      <c r="G420" s="38"/>
      <c r="H420" s="36"/>
      <c r="I420" s="69"/>
      <c r="J420" s="10"/>
      <c r="K420" s="7"/>
      <c r="L420" s="40"/>
      <c r="M420" s="36"/>
      <c r="N420" s="38"/>
      <c r="O420" s="36"/>
      <c r="P420" s="36"/>
      <c r="Q420" s="38"/>
      <c r="R420" s="36"/>
      <c r="S420" s="36"/>
      <c r="T420" s="38"/>
      <c r="U420" s="36"/>
      <c r="V420" s="36"/>
      <c r="W420" s="36"/>
      <c r="X420" s="38"/>
      <c r="Y420" s="11"/>
    </row>
    <row r="421" spans="1:25" ht="15" customHeight="1">
      <c r="A421" s="87"/>
      <c r="B421" s="80" t="s">
        <v>132</v>
      </c>
      <c r="C421" s="33">
        <v>6551</v>
      </c>
      <c r="D421" s="99" t="s">
        <v>548</v>
      </c>
      <c r="E421" s="33">
        <v>16246</v>
      </c>
      <c r="F421" s="24">
        <f>+E421-C421</f>
        <v>9695</v>
      </c>
      <c r="G421" s="25" t="s">
        <v>549</v>
      </c>
      <c r="H421" s="24">
        <v>6856</v>
      </c>
      <c r="I421" s="27">
        <f>+H421-C421</f>
        <v>305</v>
      </c>
      <c r="J421" s="28"/>
      <c r="K421" s="29"/>
      <c r="L421" s="30">
        <v>6856</v>
      </c>
      <c r="M421" s="24">
        <f>+L421-H421</f>
        <v>0</v>
      </c>
      <c r="N421" s="25"/>
      <c r="O421" s="60">
        <v>6856</v>
      </c>
      <c r="P421" s="131">
        <f>+O421-H421</f>
        <v>0</v>
      </c>
      <c r="Q421" s="25"/>
      <c r="R421" s="60">
        <v>6856</v>
      </c>
      <c r="S421" s="131">
        <f aca="true" t="shared" si="14" ref="S421:S431">+R421-H421</f>
        <v>0</v>
      </c>
      <c r="T421" s="25"/>
      <c r="U421" s="60">
        <v>6856</v>
      </c>
      <c r="V421" s="24">
        <f>+U421-H421</f>
        <v>0</v>
      </c>
      <c r="W421" s="26">
        <f>+U421-C421</f>
        <v>305</v>
      </c>
      <c r="X421" s="25"/>
      <c r="Y421" s="11"/>
    </row>
    <row r="422" spans="1:25" ht="15" customHeight="1">
      <c r="A422" s="87"/>
      <c r="B422" s="31"/>
      <c r="C422" s="22"/>
      <c r="D422" s="100"/>
      <c r="E422" s="22"/>
      <c r="F422" s="24"/>
      <c r="G422" s="25"/>
      <c r="H422" s="24"/>
      <c r="I422" s="27"/>
      <c r="J422" s="28"/>
      <c r="K422" s="29"/>
      <c r="L422" s="30"/>
      <c r="M422" s="24"/>
      <c r="N422" s="25"/>
      <c r="O422" s="23"/>
      <c r="P422" s="122"/>
      <c r="Q422" s="25"/>
      <c r="R422" s="23"/>
      <c r="S422" s="121"/>
      <c r="T422" s="25"/>
      <c r="U422" s="23"/>
      <c r="V422" s="24"/>
      <c r="W422" s="26"/>
      <c r="X422" s="25"/>
      <c r="Y422" s="11"/>
    </row>
    <row r="423" spans="1:25" ht="15" customHeight="1">
      <c r="A423" s="87"/>
      <c r="B423" s="80" t="s">
        <v>133</v>
      </c>
      <c r="C423" s="33">
        <v>4276</v>
      </c>
      <c r="D423" s="152" t="s">
        <v>550</v>
      </c>
      <c r="E423" s="74">
        <v>4276</v>
      </c>
      <c r="F423" s="24">
        <f>+E423-C423</f>
        <v>0</v>
      </c>
      <c r="G423" s="25" t="s">
        <v>366</v>
      </c>
      <c r="H423" s="24">
        <v>3568</v>
      </c>
      <c r="I423" s="27">
        <f>+H423-C423</f>
        <v>-708</v>
      </c>
      <c r="J423" s="28"/>
      <c r="K423" s="29"/>
      <c r="L423" s="30">
        <v>3568</v>
      </c>
      <c r="M423" s="24">
        <f>+L423-H423</f>
        <v>0</v>
      </c>
      <c r="N423" s="25" t="s">
        <v>648</v>
      </c>
      <c r="O423" s="22">
        <v>3568</v>
      </c>
      <c r="P423" s="124">
        <f>+O423-H423</f>
        <v>0</v>
      </c>
      <c r="Q423" s="25"/>
      <c r="R423" s="22">
        <v>3568</v>
      </c>
      <c r="S423" s="24">
        <f t="shared" si="14"/>
        <v>0</v>
      </c>
      <c r="T423" s="25"/>
      <c r="U423" s="22">
        <v>3568</v>
      </c>
      <c r="V423" s="24">
        <f>+U423-H423</f>
        <v>0</v>
      </c>
      <c r="W423" s="26">
        <f>+U423-C423</f>
        <v>-708</v>
      </c>
      <c r="X423" s="25"/>
      <c r="Y423" s="11"/>
    </row>
    <row r="424" spans="1:25" ht="15" customHeight="1">
      <c r="A424" s="87"/>
      <c r="B424" s="31"/>
      <c r="C424" s="22"/>
      <c r="D424" s="100"/>
      <c r="E424" s="75"/>
      <c r="F424" s="24"/>
      <c r="G424" s="25"/>
      <c r="H424" s="24"/>
      <c r="I424" s="27"/>
      <c r="J424" s="28"/>
      <c r="K424" s="29"/>
      <c r="L424" s="30"/>
      <c r="M424" s="24"/>
      <c r="N424" s="25"/>
      <c r="O424" s="23"/>
      <c r="P424" s="122"/>
      <c r="Q424" s="25"/>
      <c r="R424" s="23"/>
      <c r="S424" s="24"/>
      <c r="T424" s="25"/>
      <c r="U424" s="23"/>
      <c r="V424" s="24"/>
      <c r="W424" s="26"/>
      <c r="X424" s="25"/>
      <c r="Y424" s="11"/>
    </row>
    <row r="425" spans="1:25" ht="15" customHeight="1">
      <c r="A425" s="87"/>
      <c r="B425" s="80" t="s">
        <v>134</v>
      </c>
      <c r="C425" s="33">
        <v>6610</v>
      </c>
      <c r="D425" s="83" t="s">
        <v>551</v>
      </c>
      <c r="E425" s="74">
        <v>6610</v>
      </c>
      <c r="F425" s="24">
        <f>+E425-C425</f>
        <v>0</v>
      </c>
      <c r="G425" s="25" t="s">
        <v>560</v>
      </c>
      <c r="H425" s="24">
        <v>6740</v>
      </c>
      <c r="I425" s="27">
        <f>+H425-C425</f>
        <v>130</v>
      </c>
      <c r="J425" s="28"/>
      <c r="K425" s="29"/>
      <c r="L425" s="30">
        <v>6539</v>
      </c>
      <c r="M425" s="24">
        <f>+L425-H425</f>
        <v>-201</v>
      </c>
      <c r="N425" s="25" t="s">
        <v>656</v>
      </c>
      <c r="O425" s="22">
        <v>6539</v>
      </c>
      <c r="P425" s="124">
        <f>+O425-H425</f>
        <v>-201</v>
      </c>
      <c r="Q425" s="25"/>
      <c r="R425" s="22">
        <v>6539</v>
      </c>
      <c r="S425" s="24">
        <f t="shared" si="14"/>
        <v>-201</v>
      </c>
      <c r="T425" s="25"/>
      <c r="U425" s="22">
        <v>6539</v>
      </c>
      <c r="V425" s="24">
        <f>+U425-H425</f>
        <v>-201</v>
      </c>
      <c r="W425" s="26">
        <f>+U425-C425</f>
        <v>-71</v>
      </c>
      <c r="X425" s="25"/>
      <c r="Y425" s="11"/>
    </row>
    <row r="426" spans="1:25" ht="15" customHeight="1">
      <c r="A426" s="87"/>
      <c r="B426" s="31"/>
      <c r="C426" s="22"/>
      <c r="D426" s="77"/>
      <c r="E426" s="75"/>
      <c r="F426" s="24"/>
      <c r="G426" s="25"/>
      <c r="H426" s="24"/>
      <c r="I426" s="27"/>
      <c r="J426" s="28"/>
      <c r="K426" s="29"/>
      <c r="L426" s="30"/>
      <c r="M426" s="24"/>
      <c r="N426" s="25"/>
      <c r="O426" s="23"/>
      <c r="P426" s="122"/>
      <c r="Q426" s="25"/>
      <c r="R426" s="23"/>
      <c r="S426" s="24"/>
      <c r="T426" s="25"/>
      <c r="U426" s="23"/>
      <c r="V426" s="24"/>
      <c r="W426" s="26"/>
      <c r="X426" s="25"/>
      <c r="Y426" s="11"/>
    </row>
    <row r="427" spans="1:25" ht="15" customHeight="1">
      <c r="A427" s="87"/>
      <c r="B427" s="80" t="s">
        <v>227</v>
      </c>
      <c r="C427" s="33">
        <v>10761</v>
      </c>
      <c r="D427" s="152" t="s">
        <v>552</v>
      </c>
      <c r="E427" s="33">
        <v>11570</v>
      </c>
      <c r="F427" s="24">
        <f>+E427-C427</f>
        <v>809</v>
      </c>
      <c r="G427" s="25" t="s">
        <v>553</v>
      </c>
      <c r="H427" s="24">
        <v>11257</v>
      </c>
      <c r="I427" s="27">
        <f>+H427-C427</f>
        <v>496</v>
      </c>
      <c r="J427" s="28"/>
      <c r="K427" s="29"/>
      <c r="L427" s="30">
        <v>11140</v>
      </c>
      <c r="M427" s="24">
        <f>+L427-H427</f>
        <v>-117</v>
      </c>
      <c r="N427" s="25" t="s">
        <v>661</v>
      </c>
      <c r="O427" s="22">
        <v>11140</v>
      </c>
      <c r="P427" s="124">
        <f>+O427-H427</f>
        <v>-117</v>
      </c>
      <c r="Q427" s="25"/>
      <c r="R427" s="22">
        <v>11140</v>
      </c>
      <c r="S427" s="24">
        <f t="shared" si="14"/>
        <v>-117</v>
      </c>
      <c r="T427" s="25"/>
      <c r="U427" s="22">
        <v>11140</v>
      </c>
      <c r="V427" s="24">
        <f>+U427-H427</f>
        <v>-117</v>
      </c>
      <c r="W427" s="26">
        <f>+U427-C427</f>
        <v>379</v>
      </c>
      <c r="X427" s="25"/>
      <c r="Y427" s="11"/>
    </row>
    <row r="428" spans="1:25" ht="15" customHeight="1">
      <c r="A428" s="87"/>
      <c r="B428" s="31"/>
      <c r="C428" s="22"/>
      <c r="D428" s="100"/>
      <c r="E428" s="22"/>
      <c r="F428" s="24"/>
      <c r="G428" s="25"/>
      <c r="H428" s="24"/>
      <c r="I428" s="27"/>
      <c r="J428" s="28"/>
      <c r="K428" s="29"/>
      <c r="L428" s="30"/>
      <c r="M428" s="24"/>
      <c r="N428" s="25"/>
      <c r="O428" s="23"/>
      <c r="P428" s="122"/>
      <c r="Q428" s="25"/>
      <c r="R428" s="23"/>
      <c r="S428" s="24"/>
      <c r="T428" s="25"/>
      <c r="U428" s="23"/>
      <c r="V428" s="24"/>
      <c r="W428" s="26"/>
      <c r="X428" s="25"/>
      <c r="Y428" s="11"/>
    </row>
    <row r="429" spans="1:25" ht="15" customHeight="1">
      <c r="A429" s="87"/>
      <c r="B429" s="31" t="s">
        <v>228</v>
      </c>
      <c r="C429" s="22">
        <v>75762</v>
      </c>
      <c r="D429" s="83" t="s">
        <v>555</v>
      </c>
      <c r="E429" s="73">
        <v>63611</v>
      </c>
      <c r="F429" s="24">
        <f>+E429-C429</f>
        <v>-12151</v>
      </c>
      <c r="G429" s="25" t="s">
        <v>554</v>
      </c>
      <c r="H429" s="24">
        <v>67133</v>
      </c>
      <c r="I429" s="27">
        <f>+H429-C429</f>
        <v>-8629</v>
      </c>
      <c r="J429" s="28" t="s">
        <v>585</v>
      </c>
      <c r="K429" s="29"/>
      <c r="L429" s="30">
        <v>66963</v>
      </c>
      <c r="M429" s="24">
        <f>+L429-H429</f>
        <v>-170</v>
      </c>
      <c r="N429" s="25" t="s">
        <v>662</v>
      </c>
      <c r="O429" s="22">
        <v>66963</v>
      </c>
      <c r="P429" s="124">
        <f>+O429-H429</f>
        <v>-170</v>
      </c>
      <c r="Q429" s="25"/>
      <c r="R429" s="22">
        <v>66963</v>
      </c>
      <c r="S429" s="24">
        <f t="shared" si="14"/>
        <v>-170</v>
      </c>
      <c r="T429" s="25"/>
      <c r="U429" s="22">
        <v>66963</v>
      </c>
      <c r="V429" s="24">
        <f>+U429-H429</f>
        <v>-170</v>
      </c>
      <c r="W429" s="26">
        <f>+U429-C429</f>
        <v>-8799</v>
      </c>
      <c r="X429" s="25"/>
      <c r="Y429" s="11"/>
    </row>
    <row r="430" spans="1:25" ht="15" customHeight="1">
      <c r="A430" s="87"/>
      <c r="B430" s="32"/>
      <c r="C430" s="23"/>
      <c r="D430" s="77"/>
      <c r="E430" s="98"/>
      <c r="F430" s="24"/>
      <c r="G430" s="25"/>
      <c r="H430" s="24"/>
      <c r="I430" s="27"/>
      <c r="J430" s="28"/>
      <c r="K430" s="29"/>
      <c r="L430" s="30"/>
      <c r="M430" s="24"/>
      <c r="N430" s="25"/>
      <c r="O430" s="23"/>
      <c r="P430" s="122"/>
      <c r="Q430" s="25"/>
      <c r="R430" s="23"/>
      <c r="S430" s="24"/>
      <c r="T430" s="25"/>
      <c r="U430" s="23"/>
      <c r="V430" s="24"/>
      <c r="W430" s="26"/>
      <c r="X430" s="25"/>
      <c r="Y430" s="11"/>
    </row>
    <row r="431" spans="1:25" ht="15" customHeight="1">
      <c r="A431" s="87"/>
      <c r="B431" s="31" t="s">
        <v>135</v>
      </c>
      <c r="C431" s="22">
        <v>4683</v>
      </c>
      <c r="D431" s="152" t="s">
        <v>557</v>
      </c>
      <c r="E431" s="22">
        <v>406676</v>
      </c>
      <c r="F431" s="24">
        <f>+E431-C431</f>
        <v>401993</v>
      </c>
      <c r="G431" s="25" t="s">
        <v>556</v>
      </c>
      <c r="H431" s="24">
        <v>473494</v>
      </c>
      <c r="I431" s="27">
        <f>+H431-C431</f>
        <v>468811</v>
      </c>
      <c r="J431" s="28"/>
      <c r="K431" s="29"/>
      <c r="L431" s="30">
        <v>479741</v>
      </c>
      <c r="M431" s="24">
        <f>+L431-H431</f>
        <v>6247</v>
      </c>
      <c r="N431" s="25" t="s">
        <v>751</v>
      </c>
      <c r="O431" s="22">
        <v>45025</v>
      </c>
      <c r="P431" s="124">
        <f>+O431-H431</f>
        <v>-428469</v>
      </c>
      <c r="Q431" s="25" t="s">
        <v>763</v>
      </c>
      <c r="R431" s="22">
        <v>45025</v>
      </c>
      <c r="S431" s="121">
        <f t="shared" si="14"/>
        <v>-428469</v>
      </c>
      <c r="T431" s="25"/>
      <c r="U431" s="22">
        <v>479741</v>
      </c>
      <c r="V431" s="24">
        <f>+U431-H431</f>
        <v>6247</v>
      </c>
      <c r="W431" s="26">
        <f>+U431-C431</f>
        <v>475058</v>
      </c>
      <c r="X431" s="25" t="s">
        <v>789</v>
      </c>
      <c r="Y431" s="11"/>
    </row>
    <row r="432" spans="1:25" ht="15" customHeight="1" thickBot="1">
      <c r="A432" s="87"/>
      <c r="B432" s="32"/>
      <c r="C432" s="23"/>
      <c r="D432" s="153"/>
      <c r="E432" s="23"/>
      <c r="F432" s="24"/>
      <c r="G432" s="25"/>
      <c r="H432" s="24"/>
      <c r="I432" s="27"/>
      <c r="J432" s="28"/>
      <c r="K432" s="29"/>
      <c r="L432" s="30"/>
      <c r="M432" s="24"/>
      <c r="N432" s="25"/>
      <c r="O432" s="116"/>
      <c r="P432" s="146"/>
      <c r="Q432" s="25"/>
      <c r="R432" s="116"/>
      <c r="S432" s="122"/>
      <c r="T432" s="25"/>
      <c r="U432" s="116"/>
      <c r="V432" s="24"/>
      <c r="W432" s="26"/>
      <c r="X432" s="25"/>
      <c r="Y432" s="11"/>
    </row>
    <row r="433" spans="1:25" ht="15" customHeight="1">
      <c r="A433" s="109"/>
      <c r="B433" s="96" t="s">
        <v>172</v>
      </c>
      <c r="C433" s="35">
        <f>SUM(C421:C432)</f>
        <v>108643</v>
      </c>
      <c r="D433" s="37"/>
      <c r="E433" s="35">
        <f>SUM(E421:E432)</f>
        <v>508989</v>
      </c>
      <c r="F433" s="35">
        <f>SUM(F421:F432)</f>
        <v>400346</v>
      </c>
      <c r="G433" s="37"/>
      <c r="H433" s="35">
        <f>SUM(H421:H432)</f>
        <v>569048</v>
      </c>
      <c r="I433" s="68">
        <f>SUM(I421:I432)</f>
        <v>460405</v>
      </c>
      <c r="J433" s="9"/>
      <c r="K433" s="6"/>
      <c r="L433" s="39">
        <f>SUM(L421:L432)</f>
        <v>574807</v>
      </c>
      <c r="M433" s="35">
        <f>SUM(M421:M432)</f>
        <v>5759</v>
      </c>
      <c r="N433" s="37"/>
      <c r="O433" s="35">
        <f>SUM(O421:O432)</f>
        <v>140091</v>
      </c>
      <c r="P433" s="35">
        <f>SUM(P421:P432)</f>
        <v>-428957</v>
      </c>
      <c r="Q433" s="37"/>
      <c r="R433" s="35">
        <f>SUM(R421:R432)</f>
        <v>140091</v>
      </c>
      <c r="S433" s="35">
        <f>SUM(S421:S432)</f>
        <v>-428957</v>
      </c>
      <c r="T433" s="37"/>
      <c r="U433" s="35">
        <f>SUM(U421:U432)</f>
        <v>574807</v>
      </c>
      <c r="V433" s="35">
        <f>SUM(V421:V432)</f>
        <v>5759</v>
      </c>
      <c r="W433" s="35">
        <f>SUM(W421:W432)</f>
        <v>466164</v>
      </c>
      <c r="X433" s="37"/>
      <c r="Y433" s="11"/>
    </row>
    <row r="434" spans="1:25" ht="15" customHeight="1" thickBot="1">
      <c r="A434" s="109"/>
      <c r="B434" s="97"/>
      <c r="C434" s="36"/>
      <c r="D434" s="38"/>
      <c r="E434" s="36"/>
      <c r="F434" s="36"/>
      <c r="G434" s="38"/>
      <c r="H434" s="36"/>
      <c r="I434" s="69"/>
      <c r="J434" s="10"/>
      <c r="K434" s="7"/>
      <c r="L434" s="40"/>
      <c r="M434" s="36"/>
      <c r="N434" s="38"/>
      <c r="O434" s="36"/>
      <c r="P434" s="36"/>
      <c r="Q434" s="38"/>
      <c r="R434" s="36"/>
      <c r="S434" s="36"/>
      <c r="T434" s="38"/>
      <c r="U434" s="36"/>
      <c r="V434" s="36"/>
      <c r="W434" s="36"/>
      <c r="X434" s="38"/>
      <c r="Y434" s="11"/>
    </row>
    <row r="435" spans="1:25" ht="15" customHeight="1">
      <c r="A435" s="87"/>
      <c r="B435" s="80" t="s">
        <v>136</v>
      </c>
      <c r="C435" s="33">
        <v>33253</v>
      </c>
      <c r="D435" s="85" t="s">
        <v>558</v>
      </c>
      <c r="E435" s="74">
        <v>33253</v>
      </c>
      <c r="F435" s="24">
        <f>+E435-C435</f>
        <v>0</v>
      </c>
      <c r="G435" s="25" t="s">
        <v>560</v>
      </c>
      <c r="H435" s="24">
        <v>34154</v>
      </c>
      <c r="I435" s="27">
        <f>+H435-C435</f>
        <v>901</v>
      </c>
      <c r="J435" s="28"/>
      <c r="K435" s="29"/>
      <c r="L435" s="30">
        <v>33525</v>
      </c>
      <c r="M435" s="24">
        <f>+L435-H435</f>
        <v>-629</v>
      </c>
      <c r="N435" s="25" t="s">
        <v>699</v>
      </c>
      <c r="O435" s="60">
        <v>33525</v>
      </c>
      <c r="P435" s="131">
        <f>+O435-H435</f>
        <v>-629</v>
      </c>
      <c r="Q435" s="25"/>
      <c r="R435" s="60">
        <v>33525</v>
      </c>
      <c r="S435" s="131">
        <f>+R435-H435</f>
        <v>-629</v>
      </c>
      <c r="T435" s="25"/>
      <c r="U435" s="60">
        <v>33525</v>
      </c>
      <c r="V435" s="24">
        <f>+U435-H435</f>
        <v>-629</v>
      </c>
      <c r="W435" s="26">
        <f>+U435-C435</f>
        <v>272</v>
      </c>
      <c r="X435" s="25"/>
      <c r="Y435" s="11"/>
    </row>
    <row r="436" spans="1:25" ht="15" customHeight="1">
      <c r="A436" s="87"/>
      <c r="B436" s="31"/>
      <c r="C436" s="22"/>
      <c r="D436" s="77"/>
      <c r="E436" s="75"/>
      <c r="F436" s="24"/>
      <c r="G436" s="25"/>
      <c r="H436" s="24"/>
      <c r="I436" s="27"/>
      <c r="J436" s="28"/>
      <c r="K436" s="29"/>
      <c r="L436" s="30"/>
      <c r="M436" s="24"/>
      <c r="N436" s="25"/>
      <c r="O436" s="23"/>
      <c r="P436" s="122"/>
      <c r="Q436" s="25"/>
      <c r="R436" s="23"/>
      <c r="S436" s="121"/>
      <c r="T436" s="25"/>
      <c r="U436" s="23"/>
      <c r="V436" s="24"/>
      <c r="W436" s="26"/>
      <c r="X436" s="25"/>
      <c r="Y436" s="11"/>
    </row>
    <row r="437" spans="1:25" ht="15" customHeight="1">
      <c r="A437" s="87"/>
      <c r="B437" s="31" t="s">
        <v>137</v>
      </c>
      <c r="C437" s="33">
        <v>23915</v>
      </c>
      <c r="D437" s="83" t="s">
        <v>561</v>
      </c>
      <c r="E437" s="74">
        <v>45598</v>
      </c>
      <c r="F437" s="24">
        <f>+E437-C437</f>
        <v>21683</v>
      </c>
      <c r="G437" s="25" t="s">
        <v>559</v>
      </c>
      <c r="H437" s="24">
        <v>45414</v>
      </c>
      <c r="I437" s="27">
        <f>+H437-C437</f>
        <v>21499</v>
      </c>
      <c r="J437" s="28"/>
      <c r="K437" s="29"/>
      <c r="L437" s="30">
        <v>45288</v>
      </c>
      <c r="M437" s="24">
        <f>+L437-H437</f>
        <v>-126</v>
      </c>
      <c r="N437" s="25" t="s">
        <v>700</v>
      </c>
      <c r="O437" s="22">
        <v>42138</v>
      </c>
      <c r="P437" s="124">
        <f>+O437-H437</f>
        <v>-3276</v>
      </c>
      <c r="Q437" s="25" t="s">
        <v>764</v>
      </c>
      <c r="R437" s="22">
        <v>42138</v>
      </c>
      <c r="S437" s="124">
        <f>+R437-H437</f>
        <v>-3276</v>
      </c>
      <c r="T437" s="25" t="s">
        <v>772</v>
      </c>
      <c r="U437" s="22">
        <v>45288</v>
      </c>
      <c r="V437" s="24">
        <f>+U437-H437</f>
        <v>-126</v>
      </c>
      <c r="W437" s="26">
        <f>+U437-C437</f>
        <v>21373</v>
      </c>
      <c r="X437" s="25" t="s">
        <v>787</v>
      </c>
      <c r="Y437" s="11"/>
    </row>
    <row r="438" spans="1:25" ht="15" customHeight="1">
      <c r="A438" s="87"/>
      <c r="B438" s="32"/>
      <c r="C438" s="22"/>
      <c r="D438" s="77"/>
      <c r="E438" s="75"/>
      <c r="F438" s="24"/>
      <c r="G438" s="25"/>
      <c r="H438" s="24"/>
      <c r="I438" s="27"/>
      <c r="J438" s="28"/>
      <c r="K438" s="29"/>
      <c r="L438" s="30"/>
      <c r="M438" s="24"/>
      <c r="N438" s="25"/>
      <c r="O438" s="23"/>
      <c r="P438" s="122"/>
      <c r="Q438" s="25"/>
      <c r="R438" s="23"/>
      <c r="S438" s="122"/>
      <c r="T438" s="25"/>
      <c r="U438" s="23"/>
      <c r="V438" s="24"/>
      <c r="W438" s="26"/>
      <c r="X438" s="25"/>
      <c r="Y438" s="11"/>
    </row>
    <row r="439" spans="1:25" ht="15" customHeight="1">
      <c r="A439" s="87"/>
      <c r="B439" s="31" t="s">
        <v>138</v>
      </c>
      <c r="C439" s="33">
        <v>671</v>
      </c>
      <c r="D439" s="83" t="s">
        <v>562</v>
      </c>
      <c r="E439" s="74">
        <v>671</v>
      </c>
      <c r="F439" s="24">
        <f>+E439-C439</f>
        <v>0</v>
      </c>
      <c r="G439" s="25" t="s">
        <v>382</v>
      </c>
      <c r="H439" s="24">
        <v>683</v>
      </c>
      <c r="I439" s="27">
        <f>+H439-C439</f>
        <v>12</v>
      </c>
      <c r="J439" s="28"/>
      <c r="K439" s="29"/>
      <c r="L439" s="30">
        <v>633</v>
      </c>
      <c r="M439" s="24">
        <f>+L439-H439</f>
        <v>-50</v>
      </c>
      <c r="N439" s="25" t="s">
        <v>701</v>
      </c>
      <c r="O439" s="22">
        <v>633</v>
      </c>
      <c r="P439" s="124">
        <f>+O439-H439</f>
        <v>-50</v>
      </c>
      <c r="Q439" s="25"/>
      <c r="R439" s="22">
        <v>633</v>
      </c>
      <c r="S439" s="121">
        <f>+R439-H439</f>
        <v>-50</v>
      </c>
      <c r="T439" s="25"/>
      <c r="U439" s="22">
        <v>633</v>
      </c>
      <c r="V439" s="24">
        <f>+U439-H439</f>
        <v>-50</v>
      </c>
      <c r="W439" s="26">
        <f>+U439-C439</f>
        <v>-38</v>
      </c>
      <c r="X439" s="25"/>
      <c r="Y439" s="11"/>
    </row>
    <row r="440" spans="1:25" ht="15" customHeight="1" thickBot="1">
      <c r="A440" s="87"/>
      <c r="B440" s="32"/>
      <c r="C440" s="22"/>
      <c r="D440" s="84"/>
      <c r="E440" s="75"/>
      <c r="F440" s="24"/>
      <c r="G440" s="25"/>
      <c r="H440" s="24"/>
      <c r="I440" s="27"/>
      <c r="J440" s="28"/>
      <c r="K440" s="29"/>
      <c r="L440" s="30"/>
      <c r="M440" s="24"/>
      <c r="N440" s="25"/>
      <c r="O440" s="116"/>
      <c r="P440" s="146"/>
      <c r="Q440" s="25"/>
      <c r="R440" s="116"/>
      <c r="S440" s="122"/>
      <c r="T440" s="25"/>
      <c r="U440" s="116"/>
      <c r="V440" s="24"/>
      <c r="W440" s="26"/>
      <c r="X440" s="25"/>
      <c r="Y440" s="11"/>
    </row>
    <row r="441" spans="1:25" ht="15" customHeight="1">
      <c r="A441" s="109"/>
      <c r="B441" s="96" t="s">
        <v>139</v>
      </c>
      <c r="C441" s="35">
        <f>SUM(C435:C440)</f>
        <v>57839</v>
      </c>
      <c r="D441" s="37"/>
      <c r="E441" s="35">
        <f>SUM(E435:E440)</f>
        <v>79522</v>
      </c>
      <c r="F441" s="35">
        <f>SUM(F435:F440)</f>
        <v>21683</v>
      </c>
      <c r="G441" s="37"/>
      <c r="H441" s="35">
        <f>SUM(H435:H440)</f>
        <v>80251</v>
      </c>
      <c r="I441" s="68">
        <f>SUM(I435:I440)</f>
        <v>22412</v>
      </c>
      <c r="J441" s="9"/>
      <c r="K441" s="6"/>
      <c r="L441" s="39">
        <f>SUM(L435:L440)</f>
        <v>79446</v>
      </c>
      <c r="M441" s="35">
        <f>SUM(M435:M440)</f>
        <v>-805</v>
      </c>
      <c r="N441" s="37"/>
      <c r="O441" s="35">
        <f>SUM(O435:O440)</f>
        <v>76296</v>
      </c>
      <c r="P441" s="35">
        <f>SUM(P435:P440)</f>
        <v>-3955</v>
      </c>
      <c r="Q441" s="37"/>
      <c r="R441" s="35">
        <f>SUM(R435:R440)</f>
        <v>76296</v>
      </c>
      <c r="S441" s="35">
        <f>SUM(S435:S440)</f>
        <v>-3955</v>
      </c>
      <c r="T441" s="37"/>
      <c r="U441" s="35">
        <f>SUM(U435:U440)</f>
        <v>79446</v>
      </c>
      <c r="V441" s="35">
        <f>SUM(V435:V440)</f>
        <v>-805</v>
      </c>
      <c r="W441" s="35">
        <f>SUM(W435:W440)</f>
        <v>21607</v>
      </c>
      <c r="X441" s="37"/>
      <c r="Y441" s="11"/>
    </row>
    <row r="442" spans="1:25" ht="15" customHeight="1" thickBot="1">
      <c r="A442" s="109"/>
      <c r="B442" s="97"/>
      <c r="C442" s="36"/>
      <c r="D442" s="38"/>
      <c r="E442" s="36"/>
      <c r="F442" s="36"/>
      <c r="G442" s="38"/>
      <c r="H442" s="36"/>
      <c r="I442" s="69"/>
      <c r="J442" s="10"/>
      <c r="K442" s="7"/>
      <c r="L442" s="40"/>
      <c r="M442" s="36"/>
      <c r="N442" s="38"/>
      <c r="O442" s="36"/>
      <c r="P442" s="36"/>
      <c r="Q442" s="38"/>
      <c r="R442" s="36"/>
      <c r="S442" s="36"/>
      <c r="T442" s="38"/>
      <c r="U442" s="36"/>
      <c r="V442" s="36"/>
      <c r="W442" s="36"/>
      <c r="X442" s="38"/>
      <c r="Y442" s="11"/>
    </row>
    <row r="443" spans="1:25" ht="15" customHeight="1">
      <c r="A443" s="87"/>
      <c r="B443" s="92" t="s">
        <v>141</v>
      </c>
      <c r="C443" s="65">
        <f>C383+C391+C413+C419+C433+C441</f>
        <v>1595132</v>
      </c>
      <c r="D443" s="37"/>
      <c r="E443" s="35">
        <f>SUM(E431:E442)</f>
        <v>1074709</v>
      </c>
      <c r="F443" s="65">
        <f>F383+F391+F413+F419+F433+F441</f>
        <v>446681</v>
      </c>
      <c r="G443" s="37"/>
      <c r="H443" s="65">
        <f>H383+H391+H413+H419+H433+H441</f>
        <v>2153172</v>
      </c>
      <c r="I443" s="94">
        <f>I383+I391+I413+I419+I433+I441</f>
        <v>558040</v>
      </c>
      <c r="J443" s="9"/>
      <c r="K443" s="6"/>
      <c r="L443" s="66">
        <f>L383+L391+L413+L419+L433+L441</f>
        <v>2142779</v>
      </c>
      <c r="M443" s="65">
        <f>M383+M391+M413+M419+M433+M441</f>
        <v>-10393</v>
      </c>
      <c r="N443" s="37"/>
      <c r="O443" s="35">
        <f>O383+O391+O413+O419+O433+O441</f>
        <v>1702708</v>
      </c>
      <c r="P443" s="35">
        <f>P383+P391+P413+P419+P433+P441</f>
        <v>-450464</v>
      </c>
      <c r="Q443" s="37"/>
      <c r="R443" s="35">
        <f>R383+R391+R413+R419+R433+R441</f>
        <v>1702708</v>
      </c>
      <c r="S443" s="35">
        <f>S383+S391+S413+S419+S433+S441</f>
        <v>-450464</v>
      </c>
      <c r="T443" s="37"/>
      <c r="U443" s="35">
        <f>U383+U391+U413+U419+U433+U441</f>
        <v>2072364</v>
      </c>
      <c r="V443" s="65">
        <f>V383+V391+V413+V419+V433+V441</f>
        <v>-80808</v>
      </c>
      <c r="W443" s="65">
        <f>W383+W391+W413+W419+W433+W441</f>
        <v>477232</v>
      </c>
      <c r="X443" s="37"/>
      <c r="Y443" s="11"/>
    </row>
    <row r="444" spans="1:25" ht="15" customHeight="1" thickBot="1">
      <c r="A444" s="88"/>
      <c r="B444" s="93"/>
      <c r="C444" s="36"/>
      <c r="D444" s="38"/>
      <c r="E444" s="36"/>
      <c r="F444" s="36"/>
      <c r="G444" s="38"/>
      <c r="H444" s="36"/>
      <c r="I444" s="69"/>
      <c r="J444" s="10"/>
      <c r="K444" s="7"/>
      <c r="L444" s="40"/>
      <c r="M444" s="36"/>
      <c r="N444" s="38"/>
      <c r="O444" s="36"/>
      <c r="P444" s="36"/>
      <c r="Q444" s="38"/>
      <c r="R444" s="36"/>
      <c r="S444" s="36"/>
      <c r="T444" s="38"/>
      <c r="U444" s="36"/>
      <c r="V444" s="36"/>
      <c r="W444" s="36"/>
      <c r="X444" s="38"/>
      <c r="Y444" s="11"/>
    </row>
    <row r="445" spans="1:25" ht="15" customHeight="1">
      <c r="A445" s="78" t="s">
        <v>143</v>
      </c>
      <c r="B445" s="90" t="s">
        <v>182</v>
      </c>
      <c r="C445" s="33">
        <v>2010</v>
      </c>
      <c r="D445" s="85" t="s">
        <v>563</v>
      </c>
      <c r="E445" s="33">
        <v>1936</v>
      </c>
      <c r="F445" s="24">
        <f>+E445-C445</f>
        <v>-74</v>
      </c>
      <c r="G445" s="25" t="s">
        <v>564</v>
      </c>
      <c r="H445" s="24">
        <v>1954</v>
      </c>
      <c r="I445" s="27">
        <f>+H445-C445</f>
        <v>-56</v>
      </c>
      <c r="J445" s="28"/>
      <c r="K445" s="29"/>
      <c r="L445" s="30">
        <v>1954</v>
      </c>
      <c r="M445" s="24">
        <f>+L445-H445</f>
        <v>0</v>
      </c>
      <c r="N445" s="25"/>
      <c r="O445" s="60">
        <v>1954</v>
      </c>
      <c r="P445" s="131">
        <f>+O445-H445</f>
        <v>0</v>
      </c>
      <c r="Q445" s="25"/>
      <c r="R445" s="60">
        <v>1954</v>
      </c>
      <c r="S445" s="124">
        <f>+R445-H445</f>
        <v>0</v>
      </c>
      <c r="T445" s="25"/>
      <c r="U445" s="60">
        <v>1954</v>
      </c>
      <c r="V445" s="24">
        <f>+U445-H445</f>
        <v>0</v>
      </c>
      <c r="W445" s="26">
        <f>+U445-C445</f>
        <v>-56</v>
      </c>
      <c r="X445" s="25"/>
      <c r="Y445" s="11"/>
    </row>
    <row r="446" spans="1:25" ht="15" customHeight="1" thickBot="1">
      <c r="A446" s="79"/>
      <c r="B446" s="91"/>
      <c r="C446" s="22"/>
      <c r="D446" s="84"/>
      <c r="E446" s="22"/>
      <c r="F446" s="24"/>
      <c r="G446" s="25"/>
      <c r="H446" s="24"/>
      <c r="I446" s="27"/>
      <c r="J446" s="28"/>
      <c r="K446" s="29"/>
      <c r="L446" s="30"/>
      <c r="M446" s="24"/>
      <c r="N446" s="25"/>
      <c r="O446" s="116"/>
      <c r="P446" s="146"/>
      <c r="Q446" s="25"/>
      <c r="R446" s="116"/>
      <c r="S446" s="122"/>
      <c r="T446" s="25"/>
      <c r="U446" s="116"/>
      <c r="V446" s="24"/>
      <c r="W446" s="26"/>
      <c r="X446" s="25"/>
      <c r="Y446" s="11"/>
    </row>
    <row r="447" spans="1:25" ht="15" customHeight="1">
      <c r="A447" s="79"/>
      <c r="B447" s="50" t="s">
        <v>142</v>
      </c>
      <c r="C447" s="35">
        <f>SUM(C445:C446)</f>
        <v>2010</v>
      </c>
      <c r="D447" s="37"/>
      <c r="E447" s="35">
        <f>SUM(E445)</f>
        <v>1936</v>
      </c>
      <c r="F447" s="35">
        <f>SUM(F445)</f>
        <v>-74</v>
      </c>
      <c r="G447" s="37"/>
      <c r="H447" s="35">
        <f>SUM(H445)</f>
        <v>1954</v>
      </c>
      <c r="I447" s="68">
        <f>SUM(I445)</f>
        <v>-56</v>
      </c>
      <c r="J447" s="9"/>
      <c r="K447" s="6"/>
      <c r="L447" s="39">
        <f>SUM(L445)</f>
        <v>1954</v>
      </c>
      <c r="M447" s="35">
        <f>SUM(M445)</f>
        <v>0</v>
      </c>
      <c r="N447" s="37"/>
      <c r="O447" s="35">
        <f>SUM(O445)</f>
        <v>1954</v>
      </c>
      <c r="P447" s="35">
        <f>SUM(P445)</f>
        <v>0</v>
      </c>
      <c r="Q447" s="37"/>
      <c r="R447" s="35">
        <f>SUM(R445)</f>
        <v>1954</v>
      </c>
      <c r="S447" s="35">
        <f>SUM(S445)</f>
        <v>0</v>
      </c>
      <c r="T447" s="37"/>
      <c r="U447" s="35">
        <f>SUM(U445)</f>
        <v>1954</v>
      </c>
      <c r="V447" s="35">
        <f>SUM(V445)</f>
        <v>0</v>
      </c>
      <c r="W447" s="35">
        <f>SUM(W445)</f>
        <v>-56</v>
      </c>
      <c r="X447" s="37"/>
      <c r="Y447" s="11"/>
    </row>
    <row r="448" spans="1:25" ht="15" customHeight="1" thickBot="1">
      <c r="A448" s="89"/>
      <c r="B448" s="67"/>
      <c r="C448" s="36"/>
      <c r="D448" s="38"/>
      <c r="E448" s="36"/>
      <c r="F448" s="36"/>
      <c r="G448" s="38"/>
      <c r="H448" s="36"/>
      <c r="I448" s="69"/>
      <c r="J448" s="10"/>
      <c r="K448" s="7"/>
      <c r="L448" s="40"/>
      <c r="M448" s="36"/>
      <c r="N448" s="38"/>
      <c r="O448" s="36"/>
      <c r="P448" s="36"/>
      <c r="Q448" s="38"/>
      <c r="R448" s="36"/>
      <c r="S448" s="36"/>
      <c r="T448" s="38"/>
      <c r="U448" s="36"/>
      <c r="V448" s="36"/>
      <c r="W448" s="36"/>
      <c r="X448" s="38"/>
      <c r="Y448" s="11"/>
    </row>
    <row r="449" spans="1:25" ht="15" customHeight="1">
      <c r="A449" s="61" t="s">
        <v>144</v>
      </c>
      <c r="B449" s="62"/>
      <c r="C449" s="35">
        <f>C31+C109+C183+C319+C323+C337+C345+C443+C447</f>
        <v>13050303</v>
      </c>
      <c r="D449" s="37"/>
      <c r="E449" s="35">
        <f>E31+E109+E183+E319+E323+E337+E345+E443+E447</f>
        <v>13186810</v>
      </c>
      <c r="F449" s="35">
        <f>F31+F109+F183+F319+F323+F337+F345+F443+F447</f>
        <v>1103611</v>
      </c>
      <c r="G449" s="37"/>
      <c r="H449" s="35">
        <f>H31+H109+H183+H319+H323+H337+H345+H443+H447</f>
        <v>14277698</v>
      </c>
      <c r="I449" s="56">
        <f>I31+I109+I183+I319+I323+I337+I345+I443+I447</f>
        <v>1227395</v>
      </c>
      <c r="J449" s="9"/>
      <c r="K449" s="6"/>
      <c r="L449" s="39">
        <f>L31+L109+L183+L319+L323+L337+L345+L443+L447</f>
        <v>13641427</v>
      </c>
      <c r="M449" s="35">
        <f>M31+M109+M183+M319+M323+M337+M345+M443+M447</f>
        <v>-636271</v>
      </c>
      <c r="N449" s="37"/>
      <c r="O449" s="35">
        <f>O31+O109+O183+O319+O323+O337+O345+O443+O447</f>
        <v>13193538</v>
      </c>
      <c r="P449" s="35">
        <f>P31+P109+P183+P319+P323+P337+P345+P443+P447</f>
        <v>-1084160</v>
      </c>
      <c r="Q449" s="37"/>
      <c r="R449" s="35">
        <f>R31+R109+R183+R319+R323+R337+R345+R443+R447</f>
        <v>13193538</v>
      </c>
      <c r="S449" s="35">
        <f>S31+S109+S183+S319+S323+S337+S345+S443+S447</f>
        <v>-1084160</v>
      </c>
      <c r="T449" s="37"/>
      <c r="U449" s="35">
        <f>U31+U109+U183+U319+U323+U337+U345+U443+U447</f>
        <v>13534427</v>
      </c>
      <c r="V449" s="35">
        <f>V31+V109+V183+V319+V323+V337+V345+V443+V447</f>
        <v>-743271</v>
      </c>
      <c r="W449" s="58">
        <f>W31+W109+W183+W319+W323+W337+W345+W443+W447</f>
        <v>484124</v>
      </c>
      <c r="X449" s="37"/>
      <c r="Y449" s="11"/>
    </row>
    <row r="450" spans="1:25" ht="15" customHeight="1" thickBot="1">
      <c r="A450" s="63"/>
      <c r="B450" s="64"/>
      <c r="C450" s="36"/>
      <c r="D450" s="38"/>
      <c r="E450" s="36"/>
      <c r="F450" s="36"/>
      <c r="G450" s="38"/>
      <c r="H450" s="36"/>
      <c r="I450" s="57"/>
      <c r="J450" s="10"/>
      <c r="K450" s="7"/>
      <c r="L450" s="40"/>
      <c r="M450" s="36"/>
      <c r="N450" s="38"/>
      <c r="O450" s="36"/>
      <c r="P450" s="36"/>
      <c r="Q450" s="38"/>
      <c r="R450" s="36"/>
      <c r="S450" s="36"/>
      <c r="T450" s="38"/>
      <c r="U450" s="36"/>
      <c r="V450" s="36"/>
      <c r="W450" s="59"/>
      <c r="X450" s="38"/>
      <c r="Y450" s="11"/>
    </row>
    <row r="451" spans="1:25" ht="15" customHeight="1">
      <c r="A451" s="86" t="s">
        <v>152</v>
      </c>
      <c r="B451" s="80" t="s">
        <v>145</v>
      </c>
      <c r="C451" s="33">
        <v>1235820</v>
      </c>
      <c r="D451" s="85" t="s">
        <v>565</v>
      </c>
      <c r="E451" s="74">
        <v>1235820</v>
      </c>
      <c r="F451" s="24">
        <f>+E451-C451</f>
        <v>0</v>
      </c>
      <c r="G451" s="25" t="s">
        <v>630</v>
      </c>
      <c r="H451" s="24">
        <v>1214226</v>
      </c>
      <c r="I451" s="27">
        <f>+H451-C451</f>
        <v>-21594</v>
      </c>
      <c r="J451" s="28"/>
      <c r="K451" s="29"/>
      <c r="L451" s="30">
        <v>1214226</v>
      </c>
      <c r="M451" s="24">
        <f>+L451-H451</f>
        <v>0</v>
      </c>
      <c r="N451" s="25"/>
      <c r="O451" s="60">
        <v>1214226</v>
      </c>
      <c r="P451" s="131">
        <f>+O451-H451</f>
        <v>0</v>
      </c>
      <c r="Q451" s="25"/>
      <c r="R451" s="60">
        <v>1214226</v>
      </c>
      <c r="S451" s="131">
        <f aca="true" t="shared" si="15" ref="S451:S463">+R451-H451</f>
        <v>0</v>
      </c>
      <c r="T451" s="25"/>
      <c r="U451" s="60">
        <v>1214226</v>
      </c>
      <c r="V451" s="24">
        <f>+U451-H451</f>
        <v>0</v>
      </c>
      <c r="W451" s="26">
        <f>+U451-C451</f>
        <v>-21594</v>
      </c>
      <c r="X451" s="25"/>
      <c r="Y451" s="11"/>
    </row>
    <row r="452" spans="1:25" ht="15" customHeight="1">
      <c r="A452" s="87"/>
      <c r="B452" s="31"/>
      <c r="C452" s="22"/>
      <c r="D452" s="77"/>
      <c r="E452" s="75"/>
      <c r="F452" s="24"/>
      <c r="G452" s="25"/>
      <c r="H452" s="24"/>
      <c r="I452" s="27"/>
      <c r="J452" s="28"/>
      <c r="K452" s="29"/>
      <c r="L452" s="30"/>
      <c r="M452" s="24"/>
      <c r="N452" s="25"/>
      <c r="O452" s="23"/>
      <c r="P452" s="122"/>
      <c r="Q452" s="25"/>
      <c r="R452" s="23"/>
      <c r="S452" s="121"/>
      <c r="T452" s="25"/>
      <c r="U452" s="23"/>
      <c r="V452" s="24"/>
      <c r="W452" s="26"/>
      <c r="X452" s="25"/>
      <c r="Y452" s="11"/>
    </row>
    <row r="453" spans="1:25" ht="15" customHeight="1">
      <c r="A453" s="87"/>
      <c r="B453" s="80" t="s">
        <v>146</v>
      </c>
      <c r="C453" s="33">
        <v>174440</v>
      </c>
      <c r="D453" s="83" t="s">
        <v>566</v>
      </c>
      <c r="E453" s="74">
        <v>174440</v>
      </c>
      <c r="F453" s="24">
        <f>+E453-C453</f>
        <v>0</v>
      </c>
      <c r="G453" s="25" t="s">
        <v>630</v>
      </c>
      <c r="H453" s="24">
        <v>158606</v>
      </c>
      <c r="I453" s="27">
        <f>+H453-C453</f>
        <v>-15834</v>
      </c>
      <c r="J453" s="28"/>
      <c r="K453" s="29"/>
      <c r="L453" s="30">
        <v>158606</v>
      </c>
      <c r="M453" s="24">
        <f>+L453-H453</f>
        <v>0</v>
      </c>
      <c r="N453" s="25"/>
      <c r="O453" s="22">
        <v>158606</v>
      </c>
      <c r="P453" s="124">
        <f>+O453-H453</f>
        <v>0</v>
      </c>
      <c r="Q453" s="25"/>
      <c r="R453" s="22">
        <v>158606</v>
      </c>
      <c r="S453" s="24">
        <f t="shared" si="15"/>
        <v>0</v>
      </c>
      <c r="T453" s="25"/>
      <c r="U453" s="22">
        <v>158606</v>
      </c>
      <c r="V453" s="24">
        <f>+U453-H453</f>
        <v>0</v>
      </c>
      <c r="W453" s="26">
        <f>+U453-C453</f>
        <v>-15834</v>
      </c>
      <c r="X453" s="25"/>
      <c r="Y453" s="11"/>
    </row>
    <row r="454" spans="1:25" ht="15" customHeight="1">
      <c r="A454" s="87"/>
      <c r="B454" s="31"/>
      <c r="C454" s="22"/>
      <c r="D454" s="77"/>
      <c r="E454" s="75"/>
      <c r="F454" s="24"/>
      <c r="G454" s="25"/>
      <c r="H454" s="24"/>
      <c r="I454" s="27"/>
      <c r="J454" s="28"/>
      <c r="K454" s="29"/>
      <c r="L454" s="30"/>
      <c r="M454" s="24"/>
      <c r="N454" s="25"/>
      <c r="O454" s="23"/>
      <c r="P454" s="122"/>
      <c r="Q454" s="25"/>
      <c r="R454" s="23"/>
      <c r="S454" s="24"/>
      <c r="T454" s="25"/>
      <c r="U454" s="23"/>
      <c r="V454" s="24"/>
      <c r="W454" s="26"/>
      <c r="X454" s="25"/>
      <c r="Y454" s="11"/>
    </row>
    <row r="455" spans="1:25" ht="15" customHeight="1">
      <c r="A455" s="87"/>
      <c r="B455" s="80" t="s">
        <v>147</v>
      </c>
      <c r="C455" s="33">
        <v>265</v>
      </c>
      <c r="D455" s="83" t="s">
        <v>567</v>
      </c>
      <c r="E455" s="74">
        <v>265</v>
      </c>
      <c r="F455" s="24">
        <f>+E455-C455</f>
        <v>0</v>
      </c>
      <c r="G455" s="25" t="s">
        <v>630</v>
      </c>
      <c r="H455" s="24">
        <v>446</v>
      </c>
      <c r="I455" s="27">
        <f>+H455-C455</f>
        <v>181</v>
      </c>
      <c r="J455" s="28"/>
      <c r="K455" s="29"/>
      <c r="L455" s="30">
        <v>446</v>
      </c>
      <c r="M455" s="24">
        <f>+L455-H455</f>
        <v>0</v>
      </c>
      <c r="N455" s="25"/>
      <c r="O455" s="22">
        <v>446</v>
      </c>
      <c r="P455" s="124">
        <f>+O455-H455</f>
        <v>0</v>
      </c>
      <c r="Q455" s="25"/>
      <c r="R455" s="22">
        <v>446</v>
      </c>
      <c r="S455" s="24">
        <f t="shared" si="15"/>
        <v>0</v>
      </c>
      <c r="T455" s="25"/>
      <c r="U455" s="22">
        <v>446</v>
      </c>
      <c r="V455" s="24">
        <f>+U455-H455</f>
        <v>0</v>
      </c>
      <c r="W455" s="26">
        <f>+U455-C455</f>
        <v>181</v>
      </c>
      <c r="X455" s="25"/>
      <c r="Y455" s="11"/>
    </row>
    <row r="456" spans="1:25" ht="15" customHeight="1">
      <c r="A456" s="87"/>
      <c r="B456" s="31"/>
      <c r="C456" s="22"/>
      <c r="D456" s="77"/>
      <c r="E456" s="75"/>
      <c r="F456" s="24"/>
      <c r="G456" s="25"/>
      <c r="H456" s="24"/>
      <c r="I456" s="27"/>
      <c r="J456" s="28"/>
      <c r="K456" s="29"/>
      <c r="L456" s="30"/>
      <c r="M456" s="24"/>
      <c r="N456" s="25"/>
      <c r="O456" s="23"/>
      <c r="P456" s="122"/>
      <c r="Q456" s="25"/>
      <c r="R456" s="23"/>
      <c r="S456" s="24"/>
      <c r="T456" s="25"/>
      <c r="U456" s="23"/>
      <c r="V456" s="24"/>
      <c r="W456" s="26"/>
      <c r="X456" s="25"/>
      <c r="Y456" s="11"/>
    </row>
    <row r="457" spans="1:25" ht="15" customHeight="1">
      <c r="A457" s="87"/>
      <c r="B457" s="31" t="s">
        <v>148</v>
      </c>
      <c r="C457" s="33">
        <v>13</v>
      </c>
      <c r="D457" s="83" t="s">
        <v>568</v>
      </c>
      <c r="E457" s="74">
        <v>13</v>
      </c>
      <c r="F457" s="24">
        <f>+E457-C457</f>
        <v>0</v>
      </c>
      <c r="G457" s="25" t="s">
        <v>630</v>
      </c>
      <c r="H457" s="24">
        <v>13</v>
      </c>
      <c r="I457" s="27">
        <f>+H457-C457</f>
        <v>0</v>
      </c>
      <c r="J457" s="28"/>
      <c r="K457" s="29"/>
      <c r="L457" s="30">
        <v>13</v>
      </c>
      <c r="M457" s="24">
        <f>+L457-H457</f>
        <v>0</v>
      </c>
      <c r="N457" s="25"/>
      <c r="O457" s="22">
        <v>13</v>
      </c>
      <c r="P457" s="124">
        <f>+O457-H457</f>
        <v>0</v>
      </c>
      <c r="Q457" s="25"/>
      <c r="R457" s="22">
        <v>13</v>
      </c>
      <c r="S457" s="24">
        <f t="shared" si="15"/>
        <v>0</v>
      </c>
      <c r="T457" s="25"/>
      <c r="U457" s="22">
        <v>13</v>
      </c>
      <c r="V457" s="24">
        <f>+U457-H457</f>
        <v>0</v>
      </c>
      <c r="W457" s="26">
        <f>+U457-C457</f>
        <v>0</v>
      </c>
      <c r="X457" s="25"/>
      <c r="Y457" s="11"/>
    </row>
    <row r="458" spans="1:25" ht="15" customHeight="1">
      <c r="A458" s="87"/>
      <c r="B458" s="32"/>
      <c r="C458" s="22"/>
      <c r="D458" s="77"/>
      <c r="E458" s="75"/>
      <c r="F458" s="24"/>
      <c r="G458" s="25"/>
      <c r="H458" s="24"/>
      <c r="I458" s="27"/>
      <c r="J458" s="28"/>
      <c r="K458" s="29"/>
      <c r="L458" s="30"/>
      <c r="M458" s="24"/>
      <c r="N458" s="25"/>
      <c r="O458" s="23"/>
      <c r="P458" s="122"/>
      <c r="Q458" s="25"/>
      <c r="R458" s="23"/>
      <c r="S458" s="24"/>
      <c r="T458" s="25"/>
      <c r="U458" s="23"/>
      <c r="V458" s="24"/>
      <c r="W458" s="26"/>
      <c r="X458" s="25"/>
      <c r="Y458" s="11"/>
    </row>
    <row r="459" spans="1:25" ht="15" customHeight="1">
      <c r="A459" s="87"/>
      <c r="B459" s="31" t="s">
        <v>149</v>
      </c>
      <c r="C459" s="33">
        <v>1</v>
      </c>
      <c r="D459" s="83" t="s">
        <v>569</v>
      </c>
      <c r="E459" s="74">
        <v>1</v>
      </c>
      <c r="F459" s="24">
        <f>+E459-C459</f>
        <v>0</v>
      </c>
      <c r="G459" s="25" t="s">
        <v>630</v>
      </c>
      <c r="H459" s="24">
        <v>1</v>
      </c>
      <c r="I459" s="27">
        <f>+H459-C459</f>
        <v>0</v>
      </c>
      <c r="J459" s="28"/>
      <c r="K459" s="29"/>
      <c r="L459" s="30">
        <v>1</v>
      </c>
      <c r="M459" s="24">
        <f>+L459-H459</f>
        <v>0</v>
      </c>
      <c r="N459" s="25"/>
      <c r="O459" s="22">
        <v>1</v>
      </c>
      <c r="P459" s="124">
        <f>+O459-H459</f>
        <v>0</v>
      </c>
      <c r="Q459" s="25"/>
      <c r="R459" s="22">
        <v>1</v>
      </c>
      <c r="S459" s="24">
        <f t="shared" si="15"/>
        <v>0</v>
      </c>
      <c r="T459" s="25"/>
      <c r="U459" s="22">
        <v>1</v>
      </c>
      <c r="V459" s="24">
        <f>+U459-H459</f>
        <v>0</v>
      </c>
      <c r="W459" s="26">
        <f>+U459-C459</f>
        <v>0</v>
      </c>
      <c r="X459" s="25"/>
      <c r="Y459" s="11"/>
    </row>
    <row r="460" spans="1:25" ht="15" customHeight="1">
      <c r="A460" s="87"/>
      <c r="B460" s="32"/>
      <c r="C460" s="22"/>
      <c r="D460" s="77"/>
      <c r="E460" s="75"/>
      <c r="F460" s="24"/>
      <c r="G460" s="25"/>
      <c r="H460" s="24"/>
      <c r="I460" s="27"/>
      <c r="J460" s="28"/>
      <c r="K460" s="29"/>
      <c r="L460" s="30"/>
      <c r="M460" s="24"/>
      <c r="N460" s="25"/>
      <c r="O460" s="23"/>
      <c r="P460" s="122"/>
      <c r="Q460" s="25"/>
      <c r="R460" s="23"/>
      <c r="S460" s="24"/>
      <c r="T460" s="25"/>
      <c r="U460" s="23"/>
      <c r="V460" s="24"/>
      <c r="W460" s="26"/>
      <c r="X460" s="25"/>
      <c r="Y460" s="11"/>
    </row>
    <row r="461" spans="1:25" ht="15" customHeight="1">
      <c r="A461" s="87"/>
      <c r="B461" s="80" t="s">
        <v>150</v>
      </c>
      <c r="C461" s="33">
        <v>1</v>
      </c>
      <c r="D461" s="83" t="s">
        <v>570</v>
      </c>
      <c r="E461" s="74">
        <v>1</v>
      </c>
      <c r="F461" s="24">
        <f>+E461-C461</f>
        <v>0</v>
      </c>
      <c r="G461" s="25" t="s">
        <v>630</v>
      </c>
      <c r="H461" s="24">
        <v>1</v>
      </c>
      <c r="I461" s="27">
        <f>+H461-C461</f>
        <v>0</v>
      </c>
      <c r="J461" s="28"/>
      <c r="K461" s="29"/>
      <c r="L461" s="30">
        <v>1</v>
      </c>
      <c r="M461" s="24">
        <f>+L461-H461</f>
        <v>0</v>
      </c>
      <c r="N461" s="25"/>
      <c r="O461" s="22">
        <v>1</v>
      </c>
      <c r="P461" s="124">
        <f>+O461-H461</f>
        <v>0</v>
      </c>
      <c r="Q461" s="25"/>
      <c r="R461" s="22">
        <v>1</v>
      </c>
      <c r="S461" s="24">
        <f t="shared" si="15"/>
        <v>0</v>
      </c>
      <c r="T461" s="25"/>
      <c r="U461" s="22">
        <v>1</v>
      </c>
      <c r="V461" s="24">
        <f>+U461-H461</f>
        <v>0</v>
      </c>
      <c r="W461" s="26">
        <f>+U461-C461</f>
        <v>0</v>
      </c>
      <c r="X461" s="25"/>
      <c r="Y461" s="11"/>
    </row>
    <row r="462" spans="1:25" ht="15" customHeight="1">
      <c r="A462" s="87"/>
      <c r="B462" s="31"/>
      <c r="C462" s="22"/>
      <c r="D462" s="77"/>
      <c r="E462" s="75"/>
      <c r="F462" s="24"/>
      <c r="G462" s="25"/>
      <c r="H462" s="24"/>
      <c r="I462" s="27"/>
      <c r="J462" s="28"/>
      <c r="K462" s="29"/>
      <c r="L462" s="30"/>
      <c r="M462" s="24"/>
      <c r="N462" s="25"/>
      <c r="O462" s="23"/>
      <c r="P462" s="122"/>
      <c r="Q462" s="25"/>
      <c r="R462" s="23"/>
      <c r="S462" s="24"/>
      <c r="T462" s="25"/>
      <c r="U462" s="23"/>
      <c r="V462" s="24"/>
      <c r="W462" s="26"/>
      <c r="X462" s="25"/>
      <c r="Y462" s="11"/>
    </row>
    <row r="463" spans="1:25" ht="15" customHeight="1">
      <c r="A463" s="87"/>
      <c r="B463" s="80" t="s">
        <v>151</v>
      </c>
      <c r="C463" s="33">
        <v>30000</v>
      </c>
      <c r="D463" s="83" t="s">
        <v>571</v>
      </c>
      <c r="E463" s="74">
        <v>30000</v>
      </c>
      <c r="F463" s="24">
        <f>+E463-C463</f>
        <v>0</v>
      </c>
      <c r="G463" s="25" t="s">
        <v>630</v>
      </c>
      <c r="H463" s="24">
        <v>30000</v>
      </c>
      <c r="I463" s="27">
        <f>+H463-C463</f>
        <v>0</v>
      </c>
      <c r="J463" s="28"/>
      <c r="K463" s="29"/>
      <c r="L463" s="30">
        <v>30000</v>
      </c>
      <c r="M463" s="24">
        <f>+L463-H463</f>
        <v>0</v>
      </c>
      <c r="N463" s="25"/>
      <c r="O463" s="22">
        <v>30000</v>
      </c>
      <c r="P463" s="124">
        <f>+O463-H463</f>
        <v>0</v>
      </c>
      <c r="Q463" s="25"/>
      <c r="R463" s="22">
        <v>30000</v>
      </c>
      <c r="S463" s="121">
        <f t="shared" si="15"/>
        <v>0</v>
      </c>
      <c r="T463" s="25"/>
      <c r="U463" s="22">
        <v>30000</v>
      </c>
      <c r="V463" s="24">
        <f>+U463-H463</f>
        <v>0</v>
      </c>
      <c r="W463" s="26">
        <f>+U463-C463</f>
        <v>0</v>
      </c>
      <c r="X463" s="25"/>
      <c r="Y463" s="11"/>
    </row>
    <row r="464" spans="1:25" ht="15" customHeight="1" thickBot="1">
      <c r="A464" s="87"/>
      <c r="B464" s="31"/>
      <c r="C464" s="22"/>
      <c r="D464" s="84"/>
      <c r="E464" s="75"/>
      <c r="F464" s="24"/>
      <c r="G464" s="25"/>
      <c r="H464" s="24"/>
      <c r="I464" s="27"/>
      <c r="J464" s="28"/>
      <c r="K464" s="29"/>
      <c r="L464" s="30"/>
      <c r="M464" s="24"/>
      <c r="N464" s="25"/>
      <c r="O464" s="116"/>
      <c r="P464" s="146"/>
      <c r="Q464" s="25"/>
      <c r="R464" s="116"/>
      <c r="S464" s="122"/>
      <c r="T464" s="25"/>
      <c r="U464" s="116"/>
      <c r="V464" s="24"/>
      <c r="W464" s="26"/>
      <c r="X464" s="25"/>
      <c r="Y464" s="11"/>
    </row>
    <row r="465" spans="1:25" ht="15" customHeight="1">
      <c r="A465" s="87"/>
      <c r="B465" s="50" t="s">
        <v>15</v>
      </c>
      <c r="C465" s="35">
        <f>SUM(C451:C464)</f>
        <v>1440540</v>
      </c>
      <c r="D465" s="37"/>
      <c r="E465" s="35">
        <f>SUM(E451:E464)</f>
        <v>1440540</v>
      </c>
      <c r="F465" s="35">
        <f>SUM(F451:F464)</f>
        <v>0</v>
      </c>
      <c r="G465" s="37"/>
      <c r="H465" s="35">
        <f>SUM(H451:H464)</f>
        <v>1403293</v>
      </c>
      <c r="I465" s="56">
        <f>SUM(I451:I464)</f>
        <v>-37247</v>
      </c>
      <c r="J465" s="9"/>
      <c r="K465" s="6"/>
      <c r="L465" s="39">
        <f>SUM(L451:L464)</f>
        <v>1403293</v>
      </c>
      <c r="M465" s="35">
        <f>SUM(M451:M464)</f>
        <v>0</v>
      </c>
      <c r="N465" s="37"/>
      <c r="O465" s="35">
        <v>1403293</v>
      </c>
      <c r="P465" s="35">
        <f>SUM(P451:P464)</f>
        <v>0</v>
      </c>
      <c r="Q465" s="37"/>
      <c r="R465" s="35">
        <v>1403293</v>
      </c>
      <c r="S465" s="35">
        <f>SUM(S451:S464)</f>
        <v>0</v>
      </c>
      <c r="T465" s="37"/>
      <c r="U465" s="35">
        <v>1403293</v>
      </c>
      <c r="V465" s="35">
        <f>SUM(V451:V464)</f>
        <v>0</v>
      </c>
      <c r="W465" s="35">
        <f>SUM(W451:W464)</f>
        <v>-37247</v>
      </c>
      <c r="X465" s="37"/>
      <c r="Y465" s="11"/>
    </row>
    <row r="466" spans="1:25" ht="15" customHeight="1" thickBot="1">
      <c r="A466" s="88"/>
      <c r="B466" s="67"/>
      <c r="C466" s="36"/>
      <c r="D466" s="38"/>
      <c r="E466" s="36"/>
      <c r="F466" s="36"/>
      <c r="G466" s="38"/>
      <c r="H466" s="36"/>
      <c r="I466" s="57"/>
      <c r="J466" s="10"/>
      <c r="K466" s="7"/>
      <c r="L466" s="40"/>
      <c r="M466" s="36"/>
      <c r="N466" s="38"/>
      <c r="O466" s="36"/>
      <c r="P466" s="36"/>
      <c r="Q466" s="38"/>
      <c r="R466" s="36"/>
      <c r="S466" s="36"/>
      <c r="T466" s="38"/>
      <c r="U466" s="36"/>
      <c r="V466" s="36"/>
      <c r="W466" s="36"/>
      <c r="X466" s="38"/>
      <c r="Y466" s="11"/>
    </row>
    <row r="467" spans="1:25" ht="15" customHeight="1">
      <c r="A467" s="78" t="s">
        <v>159</v>
      </c>
      <c r="B467" s="80" t="s">
        <v>153</v>
      </c>
      <c r="C467" s="33">
        <v>2941157</v>
      </c>
      <c r="D467" s="85" t="s">
        <v>572</v>
      </c>
      <c r="E467" s="81">
        <v>2941157</v>
      </c>
      <c r="F467" s="24">
        <f>+E467-C467</f>
        <v>0</v>
      </c>
      <c r="G467" s="25" t="s">
        <v>630</v>
      </c>
      <c r="H467" s="24">
        <v>2888734</v>
      </c>
      <c r="I467" s="27">
        <f>+H467-C467</f>
        <v>-52423</v>
      </c>
      <c r="J467" s="28"/>
      <c r="K467" s="29"/>
      <c r="L467" s="30">
        <v>2894280</v>
      </c>
      <c r="M467" s="24">
        <f>+L467-H467</f>
        <v>5546</v>
      </c>
      <c r="N467" s="25"/>
      <c r="O467" s="60">
        <v>2894280</v>
      </c>
      <c r="P467" s="131">
        <f>+O467-H467</f>
        <v>5546</v>
      </c>
      <c r="Q467" s="25"/>
      <c r="R467" s="60">
        <v>2894280</v>
      </c>
      <c r="S467" s="131">
        <f aca="true" t="shared" si="16" ref="S467:S477">+R467-H467</f>
        <v>5546</v>
      </c>
      <c r="T467" s="25"/>
      <c r="U467" s="60">
        <v>2894280</v>
      </c>
      <c r="V467" s="24">
        <f>+U467-H467</f>
        <v>5546</v>
      </c>
      <c r="W467" s="26">
        <f>+U467-C467</f>
        <v>-46877</v>
      </c>
      <c r="X467" s="25"/>
      <c r="Y467" s="11"/>
    </row>
    <row r="468" spans="1:25" ht="15" customHeight="1">
      <c r="A468" s="79"/>
      <c r="B468" s="31"/>
      <c r="C468" s="22"/>
      <c r="D468" s="76"/>
      <c r="E468" s="82"/>
      <c r="F468" s="24"/>
      <c r="G468" s="25"/>
      <c r="H468" s="24"/>
      <c r="I468" s="27"/>
      <c r="J468" s="28"/>
      <c r="K468" s="29"/>
      <c r="L468" s="30"/>
      <c r="M468" s="24"/>
      <c r="N468" s="25"/>
      <c r="O468" s="23"/>
      <c r="P468" s="122"/>
      <c r="Q468" s="25"/>
      <c r="R468" s="23"/>
      <c r="S468" s="121"/>
      <c r="T468" s="25"/>
      <c r="U468" s="23"/>
      <c r="V468" s="24"/>
      <c r="W468" s="26"/>
      <c r="X468" s="25"/>
      <c r="Y468" s="11"/>
    </row>
    <row r="469" spans="1:25" ht="15" customHeight="1">
      <c r="A469" s="79"/>
      <c r="B469" s="70" t="s">
        <v>154</v>
      </c>
      <c r="C469" s="72">
        <v>63271</v>
      </c>
      <c r="D469" s="34" t="s">
        <v>572</v>
      </c>
      <c r="E469" s="74">
        <v>63271</v>
      </c>
      <c r="F469" s="24">
        <f>+E469-C469</f>
        <v>0</v>
      </c>
      <c r="G469" s="25" t="s">
        <v>630</v>
      </c>
      <c r="H469" s="24">
        <v>63716</v>
      </c>
      <c r="I469" s="27">
        <f>+H469-C469</f>
        <v>445</v>
      </c>
      <c r="J469" s="28"/>
      <c r="K469" s="29"/>
      <c r="L469" s="30">
        <v>63716</v>
      </c>
      <c r="M469" s="24">
        <f>+L469-H469</f>
        <v>0</v>
      </c>
      <c r="N469" s="25"/>
      <c r="O469" s="22">
        <v>63716</v>
      </c>
      <c r="P469" s="124">
        <f>+O469-H469</f>
        <v>0</v>
      </c>
      <c r="Q469" s="25"/>
      <c r="R469" s="22">
        <v>63716</v>
      </c>
      <c r="S469" s="24">
        <f t="shared" si="16"/>
        <v>0</v>
      </c>
      <c r="T469" s="25"/>
      <c r="U469" s="22">
        <v>63716</v>
      </c>
      <c r="V469" s="24">
        <f>+U469-H469</f>
        <v>0</v>
      </c>
      <c r="W469" s="26">
        <f>+U469-C469</f>
        <v>445</v>
      </c>
      <c r="X469" s="25"/>
      <c r="Y469" s="11"/>
    </row>
    <row r="470" spans="1:25" ht="15" customHeight="1">
      <c r="A470" s="79"/>
      <c r="B470" s="71"/>
      <c r="C470" s="73"/>
      <c r="D470" s="34"/>
      <c r="E470" s="75"/>
      <c r="F470" s="24"/>
      <c r="G470" s="25"/>
      <c r="H470" s="24"/>
      <c r="I470" s="27"/>
      <c r="J470" s="28"/>
      <c r="K470" s="29"/>
      <c r="L470" s="30"/>
      <c r="M470" s="24"/>
      <c r="N470" s="25"/>
      <c r="O470" s="23"/>
      <c r="P470" s="122"/>
      <c r="Q470" s="25"/>
      <c r="R470" s="23"/>
      <c r="S470" s="24"/>
      <c r="T470" s="25"/>
      <c r="U470" s="23"/>
      <c r="V470" s="24"/>
      <c r="W470" s="26"/>
      <c r="X470" s="25"/>
      <c r="Y470" s="11"/>
    </row>
    <row r="471" spans="1:25" ht="15" customHeight="1">
      <c r="A471" s="79"/>
      <c r="B471" s="70" t="s">
        <v>155</v>
      </c>
      <c r="C471" s="72">
        <v>36003</v>
      </c>
      <c r="D471" s="34" t="s">
        <v>572</v>
      </c>
      <c r="E471" s="74">
        <v>36003</v>
      </c>
      <c r="F471" s="24">
        <f>+E471-C471</f>
        <v>0</v>
      </c>
      <c r="G471" s="25" t="s">
        <v>630</v>
      </c>
      <c r="H471" s="24">
        <v>35386</v>
      </c>
      <c r="I471" s="27">
        <f>+H471-C471</f>
        <v>-617</v>
      </c>
      <c r="J471" s="28"/>
      <c r="K471" s="29"/>
      <c r="L471" s="30">
        <v>35386</v>
      </c>
      <c r="M471" s="24">
        <f>+L471-H471</f>
        <v>0</v>
      </c>
      <c r="N471" s="25"/>
      <c r="O471" s="22">
        <v>35386</v>
      </c>
      <c r="P471" s="124">
        <f>+O471-H471</f>
        <v>0</v>
      </c>
      <c r="Q471" s="25"/>
      <c r="R471" s="22">
        <v>35386</v>
      </c>
      <c r="S471" s="24">
        <f t="shared" si="16"/>
        <v>0</v>
      </c>
      <c r="T471" s="25"/>
      <c r="U471" s="22">
        <v>35386</v>
      </c>
      <c r="V471" s="24">
        <f>+U471-H471</f>
        <v>0</v>
      </c>
      <c r="W471" s="26">
        <f>+U471-C471</f>
        <v>-617</v>
      </c>
      <c r="X471" s="25"/>
      <c r="Y471" s="11"/>
    </row>
    <row r="472" spans="1:25" ht="15" customHeight="1">
      <c r="A472" s="79"/>
      <c r="B472" s="71"/>
      <c r="C472" s="73"/>
      <c r="D472" s="34"/>
      <c r="E472" s="75"/>
      <c r="F472" s="24"/>
      <c r="G472" s="25"/>
      <c r="H472" s="24"/>
      <c r="I472" s="27"/>
      <c r="J472" s="28"/>
      <c r="K472" s="29"/>
      <c r="L472" s="30"/>
      <c r="M472" s="24"/>
      <c r="N472" s="25"/>
      <c r="O472" s="23"/>
      <c r="P472" s="122"/>
      <c r="Q472" s="25"/>
      <c r="R472" s="23"/>
      <c r="S472" s="24"/>
      <c r="T472" s="25"/>
      <c r="U472" s="23"/>
      <c r="V472" s="24"/>
      <c r="W472" s="26"/>
      <c r="X472" s="25"/>
      <c r="Y472" s="11"/>
    </row>
    <row r="473" spans="1:25" ht="15" customHeight="1">
      <c r="A473" s="79"/>
      <c r="B473" s="70" t="s">
        <v>156</v>
      </c>
      <c r="C473" s="72"/>
      <c r="D473" s="34" t="s">
        <v>572</v>
      </c>
      <c r="E473" s="74"/>
      <c r="F473" s="24">
        <f>+E473-C473</f>
        <v>0</v>
      </c>
      <c r="G473" s="25" t="s">
        <v>630</v>
      </c>
      <c r="H473" s="24"/>
      <c r="I473" s="27">
        <f>+H473-C473</f>
        <v>0</v>
      </c>
      <c r="J473" s="28"/>
      <c r="K473" s="29"/>
      <c r="L473" s="30"/>
      <c r="M473" s="24">
        <f>+L473-H473</f>
        <v>0</v>
      </c>
      <c r="N473" s="25"/>
      <c r="O473" s="22"/>
      <c r="P473" s="124">
        <f>+O473-H473</f>
        <v>0</v>
      </c>
      <c r="Q473" s="25"/>
      <c r="R473" s="22"/>
      <c r="S473" s="24">
        <f t="shared" si="16"/>
        <v>0</v>
      </c>
      <c r="T473" s="25"/>
      <c r="U473" s="22"/>
      <c r="V473" s="24">
        <f>+U473-H473</f>
        <v>0</v>
      </c>
      <c r="W473" s="26">
        <f>+U473-C473</f>
        <v>0</v>
      </c>
      <c r="X473" s="25"/>
      <c r="Y473" s="11"/>
    </row>
    <row r="474" spans="1:25" ht="15" customHeight="1">
      <c r="A474" s="79"/>
      <c r="B474" s="71"/>
      <c r="C474" s="73"/>
      <c r="D474" s="34"/>
      <c r="E474" s="75"/>
      <c r="F474" s="24"/>
      <c r="G474" s="25"/>
      <c r="H474" s="24"/>
      <c r="I474" s="27"/>
      <c r="J474" s="28"/>
      <c r="K474" s="29"/>
      <c r="L474" s="30"/>
      <c r="M474" s="24"/>
      <c r="N474" s="25"/>
      <c r="O474" s="23"/>
      <c r="P474" s="122"/>
      <c r="Q474" s="25"/>
      <c r="R474" s="23"/>
      <c r="S474" s="24"/>
      <c r="T474" s="25"/>
      <c r="U474" s="23"/>
      <c r="V474" s="24"/>
      <c r="W474" s="26"/>
      <c r="X474" s="25"/>
      <c r="Y474" s="11"/>
    </row>
    <row r="475" spans="1:25" ht="15" customHeight="1">
      <c r="A475" s="79"/>
      <c r="B475" s="70" t="s">
        <v>157</v>
      </c>
      <c r="C475" s="72">
        <v>5035</v>
      </c>
      <c r="D475" s="34" t="s">
        <v>572</v>
      </c>
      <c r="E475" s="74">
        <v>5035</v>
      </c>
      <c r="F475" s="24">
        <f>+E475-C475</f>
        <v>0</v>
      </c>
      <c r="G475" s="25" t="s">
        <v>630</v>
      </c>
      <c r="H475" s="24">
        <v>5145</v>
      </c>
      <c r="I475" s="27">
        <f>+H475-C475</f>
        <v>110</v>
      </c>
      <c r="J475" s="28"/>
      <c r="K475" s="29"/>
      <c r="L475" s="30">
        <v>5145</v>
      </c>
      <c r="M475" s="24">
        <f>+L475-H475</f>
        <v>0</v>
      </c>
      <c r="N475" s="25"/>
      <c r="O475" s="22">
        <v>5145</v>
      </c>
      <c r="P475" s="124">
        <f>+O475-H475</f>
        <v>0</v>
      </c>
      <c r="Q475" s="25"/>
      <c r="R475" s="22">
        <v>5145</v>
      </c>
      <c r="S475" s="24">
        <f t="shared" si="16"/>
        <v>0</v>
      </c>
      <c r="T475" s="25"/>
      <c r="U475" s="22">
        <v>5145</v>
      </c>
      <c r="V475" s="24">
        <f>+U475-H475</f>
        <v>0</v>
      </c>
      <c r="W475" s="26">
        <f>+U475-C475</f>
        <v>110</v>
      </c>
      <c r="X475" s="25"/>
      <c r="Y475" s="11"/>
    </row>
    <row r="476" spans="1:25" ht="15" customHeight="1">
      <c r="A476" s="79"/>
      <c r="B476" s="71"/>
      <c r="C476" s="73"/>
      <c r="D476" s="34"/>
      <c r="E476" s="75"/>
      <c r="F476" s="24"/>
      <c r="G476" s="25"/>
      <c r="H476" s="24"/>
      <c r="I476" s="27"/>
      <c r="J476" s="28"/>
      <c r="K476" s="29"/>
      <c r="L476" s="30"/>
      <c r="M476" s="24"/>
      <c r="N476" s="25"/>
      <c r="O476" s="23"/>
      <c r="P476" s="122"/>
      <c r="Q476" s="25"/>
      <c r="R476" s="23"/>
      <c r="S476" s="24"/>
      <c r="T476" s="25"/>
      <c r="U476" s="23"/>
      <c r="V476" s="24"/>
      <c r="W476" s="26"/>
      <c r="X476" s="25"/>
      <c r="Y476" s="11"/>
    </row>
    <row r="477" spans="1:25" ht="15" customHeight="1">
      <c r="A477" s="79"/>
      <c r="B477" s="70" t="s">
        <v>158</v>
      </c>
      <c r="C477" s="72">
        <v>81470</v>
      </c>
      <c r="D477" s="76" t="s">
        <v>572</v>
      </c>
      <c r="E477" s="74">
        <v>81470</v>
      </c>
      <c r="F477" s="24">
        <f>+E477-C477</f>
        <v>0</v>
      </c>
      <c r="G477" s="25" t="s">
        <v>630</v>
      </c>
      <c r="H477" s="24">
        <v>83517</v>
      </c>
      <c r="I477" s="27">
        <f>+H477-C477</f>
        <v>2047</v>
      </c>
      <c r="J477" s="28"/>
      <c r="K477" s="29"/>
      <c r="L477" s="30">
        <v>83517</v>
      </c>
      <c r="M477" s="24">
        <f>+L477-H477</f>
        <v>0</v>
      </c>
      <c r="N477" s="25"/>
      <c r="O477" s="22">
        <v>83517</v>
      </c>
      <c r="P477" s="124">
        <f>+O477-H477</f>
        <v>0</v>
      </c>
      <c r="Q477" s="25"/>
      <c r="R477" s="22">
        <v>83517</v>
      </c>
      <c r="S477" s="121">
        <f t="shared" si="16"/>
        <v>0</v>
      </c>
      <c r="T477" s="25"/>
      <c r="U477" s="22">
        <v>83517</v>
      </c>
      <c r="V477" s="24">
        <f>+U477-H477</f>
        <v>0</v>
      </c>
      <c r="W477" s="26">
        <f>+U477-C477</f>
        <v>2047</v>
      </c>
      <c r="X477" s="25"/>
      <c r="Y477" s="11"/>
    </row>
    <row r="478" spans="1:25" ht="15" customHeight="1" thickBot="1">
      <c r="A478" s="79"/>
      <c r="B478" s="71"/>
      <c r="C478" s="73"/>
      <c r="D478" s="77"/>
      <c r="E478" s="75"/>
      <c r="F478" s="24"/>
      <c r="G478" s="25"/>
      <c r="H478" s="24"/>
      <c r="I478" s="27"/>
      <c r="J478" s="28"/>
      <c r="K478" s="29"/>
      <c r="L478" s="30"/>
      <c r="M478" s="24"/>
      <c r="N478" s="25"/>
      <c r="O478" s="116"/>
      <c r="P478" s="146"/>
      <c r="Q478" s="25"/>
      <c r="R478" s="116"/>
      <c r="S478" s="122"/>
      <c r="T478" s="25"/>
      <c r="U478" s="116"/>
      <c r="V478" s="24"/>
      <c r="W478" s="26"/>
      <c r="X478" s="25"/>
      <c r="Y478" s="11"/>
    </row>
    <row r="479" spans="1:25" ht="15" customHeight="1">
      <c r="A479" s="79"/>
      <c r="B479" s="50" t="s">
        <v>173</v>
      </c>
      <c r="C479" s="35">
        <f>SUM(C467:C478)</f>
        <v>3126936</v>
      </c>
      <c r="D479" s="37"/>
      <c r="E479" s="46">
        <f>SUM(E467:E478)</f>
        <v>3126936</v>
      </c>
      <c r="F479" s="35">
        <f>SUM(F467:F478)</f>
        <v>0</v>
      </c>
      <c r="G479" s="37"/>
      <c r="H479" s="35">
        <f>SUM(H467:H478)</f>
        <v>3076498</v>
      </c>
      <c r="I479" s="68">
        <f>SUM(I467:I478)</f>
        <v>-50438</v>
      </c>
      <c r="J479" s="41" t="s">
        <v>594</v>
      </c>
      <c r="K479" s="8"/>
      <c r="L479" s="48">
        <f>SUM(L467:L478)</f>
        <v>3082044</v>
      </c>
      <c r="M479" s="35">
        <f>SUM(M467:M478)</f>
        <v>5546</v>
      </c>
      <c r="N479" s="37"/>
      <c r="O479" s="46">
        <f>SUM(O467:O478)</f>
        <v>3082044</v>
      </c>
      <c r="P479" s="46">
        <f>SUM(P467:P478)</f>
        <v>5546</v>
      </c>
      <c r="Q479" s="54"/>
      <c r="R479" s="46">
        <f>SUM(R467:R478)</f>
        <v>3082044</v>
      </c>
      <c r="S479" s="46">
        <f>SUM(S467:S478)</f>
        <v>5546</v>
      </c>
      <c r="T479" s="37"/>
      <c r="U479" s="46">
        <f>SUM(U467:U478)</f>
        <v>3082044</v>
      </c>
      <c r="V479" s="35">
        <f>SUM(V467:V478)</f>
        <v>5546</v>
      </c>
      <c r="W479" s="35">
        <f>SUM(W467:W478)</f>
        <v>-44892</v>
      </c>
      <c r="X479" s="37"/>
      <c r="Y479" s="11"/>
    </row>
    <row r="480" spans="1:25" ht="15" customHeight="1" thickBot="1">
      <c r="A480" s="79"/>
      <c r="B480" s="67"/>
      <c r="C480" s="36"/>
      <c r="D480" s="38"/>
      <c r="E480" s="47"/>
      <c r="F480" s="36"/>
      <c r="G480" s="38"/>
      <c r="H480" s="36"/>
      <c r="I480" s="69"/>
      <c r="J480" s="42"/>
      <c r="K480" s="44"/>
      <c r="L480" s="49"/>
      <c r="M480" s="36"/>
      <c r="N480" s="38"/>
      <c r="O480" s="47"/>
      <c r="P480" s="47"/>
      <c r="Q480" s="55"/>
      <c r="R480" s="47"/>
      <c r="S480" s="47"/>
      <c r="T480" s="38"/>
      <c r="U480" s="47"/>
      <c r="V480" s="36"/>
      <c r="W480" s="36"/>
      <c r="X480" s="38"/>
      <c r="Y480" s="11"/>
    </row>
    <row r="481" spans="1:25" ht="15" customHeight="1">
      <c r="A481" s="50" t="s">
        <v>635</v>
      </c>
      <c r="B481" s="51"/>
      <c r="C481" s="35">
        <f>C449+C465+C467</f>
        <v>17432000</v>
      </c>
      <c r="D481" s="37"/>
      <c r="E481" s="35">
        <f>E449+E465+E467</f>
        <v>17568507</v>
      </c>
      <c r="F481" s="35">
        <f>F449+F465+F467</f>
        <v>1103611</v>
      </c>
      <c r="G481" s="37"/>
      <c r="H481" s="35">
        <f>H449+H465+H467</f>
        <v>18569725</v>
      </c>
      <c r="I481" s="56">
        <f>I449+I465+I467</f>
        <v>1137725</v>
      </c>
      <c r="J481" s="42"/>
      <c r="K481" s="44"/>
      <c r="L481" s="39">
        <f>L449+L465+L467</f>
        <v>17939000</v>
      </c>
      <c r="M481" s="35">
        <f>M449+M465+M467</f>
        <v>-630725</v>
      </c>
      <c r="N481" s="37"/>
      <c r="O481" s="35">
        <f>O449+O465+O467</f>
        <v>17491111</v>
      </c>
      <c r="P481" s="35">
        <f>P449+P465+P467</f>
        <v>-1078614</v>
      </c>
      <c r="Q481" s="54"/>
      <c r="R481" s="35">
        <f>R449+R465+R467</f>
        <v>17491111</v>
      </c>
      <c r="S481" s="35">
        <f>S449+S465+S467</f>
        <v>-1078614</v>
      </c>
      <c r="T481" s="37"/>
      <c r="U481" s="46">
        <f>U449+U465+U467</f>
        <v>17832000</v>
      </c>
      <c r="V481" s="35">
        <f>V449+V465+V467</f>
        <v>-737725</v>
      </c>
      <c r="W481" s="35">
        <f>W449+W465+W467</f>
        <v>400000</v>
      </c>
      <c r="X481" s="37"/>
      <c r="Y481" s="11"/>
    </row>
    <row r="482" spans="1:25" ht="25.5" customHeight="1" thickBot="1">
      <c r="A482" s="52"/>
      <c r="B482" s="53"/>
      <c r="C482" s="36"/>
      <c r="D482" s="38"/>
      <c r="E482" s="36"/>
      <c r="F482" s="36"/>
      <c r="G482" s="38"/>
      <c r="H482" s="36"/>
      <c r="I482" s="57"/>
      <c r="J482" s="43"/>
      <c r="K482" s="45"/>
      <c r="L482" s="40"/>
      <c r="M482" s="36"/>
      <c r="N482" s="38"/>
      <c r="O482" s="36"/>
      <c r="P482" s="36"/>
      <c r="Q482" s="55"/>
      <c r="R482" s="36"/>
      <c r="S482" s="36"/>
      <c r="T482" s="38"/>
      <c r="U482" s="47"/>
      <c r="V482" s="36"/>
      <c r="W482" s="36"/>
      <c r="X482" s="38"/>
      <c r="Y482" s="11"/>
    </row>
    <row r="483" ht="30" customHeight="1"/>
  </sheetData>
  <sheetProtection password="CC3B" sheet="1"/>
  <mergeCells count="5477">
    <mergeCell ref="K467:K468"/>
    <mergeCell ref="K445:K446"/>
    <mergeCell ref="K451:K452"/>
    <mergeCell ref="K453:K454"/>
    <mergeCell ref="K455:K456"/>
    <mergeCell ref="K457:K458"/>
    <mergeCell ref="K459:K460"/>
    <mergeCell ref="K427:K428"/>
    <mergeCell ref="K429:K430"/>
    <mergeCell ref="K431:K432"/>
    <mergeCell ref="K435:K436"/>
    <mergeCell ref="K437:K438"/>
    <mergeCell ref="K439:K440"/>
    <mergeCell ref="K407:K408"/>
    <mergeCell ref="K409:K410"/>
    <mergeCell ref="K411:K412"/>
    <mergeCell ref="K415:K416"/>
    <mergeCell ref="K417:K418"/>
    <mergeCell ref="K421:K422"/>
    <mergeCell ref="K387:K388"/>
    <mergeCell ref="K389:K390"/>
    <mergeCell ref="K393:K394"/>
    <mergeCell ref="K395:K396"/>
    <mergeCell ref="K397:K398"/>
    <mergeCell ref="K399:K400"/>
    <mergeCell ref="K371:K372"/>
    <mergeCell ref="K373:K374"/>
    <mergeCell ref="K375:K376"/>
    <mergeCell ref="K377:K378"/>
    <mergeCell ref="K379:K380"/>
    <mergeCell ref="K381:K382"/>
    <mergeCell ref="K359:K360"/>
    <mergeCell ref="K361:K362"/>
    <mergeCell ref="K363:K364"/>
    <mergeCell ref="K365:K366"/>
    <mergeCell ref="K367:K368"/>
    <mergeCell ref="K369:K370"/>
    <mergeCell ref="K347:K348"/>
    <mergeCell ref="K349:K350"/>
    <mergeCell ref="K351:K352"/>
    <mergeCell ref="K353:K354"/>
    <mergeCell ref="K355:K356"/>
    <mergeCell ref="K357:K358"/>
    <mergeCell ref="K331:K332"/>
    <mergeCell ref="K333:K334"/>
    <mergeCell ref="K335:K336"/>
    <mergeCell ref="K339:K340"/>
    <mergeCell ref="K341:K342"/>
    <mergeCell ref="K343:K344"/>
    <mergeCell ref="K313:K314"/>
    <mergeCell ref="K315:K316"/>
    <mergeCell ref="K321:K322"/>
    <mergeCell ref="K325:K326"/>
    <mergeCell ref="K327:K328"/>
    <mergeCell ref="K329:K330"/>
    <mergeCell ref="K299:K300"/>
    <mergeCell ref="K301:K302"/>
    <mergeCell ref="K303:K304"/>
    <mergeCell ref="K305:K306"/>
    <mergeCell ref="K307:K308"/>
    <mergeCell ref="K309:K310"/>
    <mergeCell ref="K283:K284"/>
    <mergeCell ref="K287:K288"/>
    <mergeCell ref="K289:K290"/>
    <mergeCell ref="K293:K294"/>
    <mergeCell ref="K295:K296"/>
    <mergeCell ref="K297:K298"/>
    <mergeCell ref="K271:K272"/>
    <mergeCell ref="K273:K274"/>
    <mergeCell ref="K275:K276"/>
    <mergeCell ref="K277:K278"/>
    <mergeCell ref="K279:K280"/>
    <mergeCell ref="K281:K282"/>
    <mergeCell ref="K259:K260"/>
    <mergeCell ref="K261:K262"/>
    <mergeCell ref="K263:K264"/>
    <mergeCell ref="K265:K266"/>
    <mergeCell ref="K267:K268"/>
    <mergeCell ref="K269:K270"/>
    <mergeCell ref="K243:K244"/>
    <mergeCell ref="K247:K248"/>
    <mergeCell ref="K249:K250"/>
    <mergeCell ref="K251:K252"/>
    <mergeCell ref="K253:K254"/>
    <mergeCell ref="K257:K258"/>
    <mergeCell ref="K231:K232"/>
    <mergeCell ref="K233:K234"/>
    <mergeCell ref="K235:K236"/>
    <mergeCell ref="K237:K238"/>
    <mergeCell ref="K239:K240"/>
    <mergeCell ref="K241:K242"/>
    <mergeCell ref="K207:K208"/>
    <mergeCell ref="K219:K220"/>
    <mergeCell ref="K221:K222"/>
    <mergeCell ref="K225:K226"/>
    <mergeCell ref="K227:K228"/>
    <mergeCell ref="K229:K230"/>
    <mergeCell ref="K195:K196"/>
    <mergeCell ref="K197:K198"/>
    <mergeCell ref="K199:K200"/>
    <mergeCell ref="K201:K202"/>
    <mergeCell ref="K203:K204"/>
    <mergeCell ref="K205:K206"/>
    <mergeCell ref="K179:K180"/>
    <mergeCell ref="K185:K186"/>
    <mergeCell ref="K187:K188"/>
    <mergeCell ref="K189:K190"/>
    <mergeCell ref="K191:K192"/>
    <mergeCell ref="K193:K194"/>
    <mergeCell ref="K167:K168"/>
    <mergeCell ref="K169:K170"/>
    <mergeCell ref="K171:K172"/>
    <mergeCell ref="K173:K174"/>
    <mergeCell ref="K175:K176"/>
    <mergeCell ref="K177:K178"/>
    <mergeCell ref="K151:K152"/>
    <mergeCell ref="K157:K158"/>
    <mergeCell ref="K159:K160"/>
    <mergeCell ref="K161:K162"/>
    <mergeCell ref="K163:K164"/>
    <mergeCell ref="K165:K166"/>
    <mergeCell ref="K137:K138"/>
    <mergeCell ref="K139:K140"/>
    <mergeCell ref="K141:K142"/>
    <mergeCell ref="K143:K144"/>
    <mergeCell ref="K147:K148"/>
    <mergeCell ref="K149:K150"/>
    <mergeCell ref="K119:K120"/>
    <mergeCell ref="K125:K126"/>
    <mergeCell ref="K127:K128"/>
    <mergeCell ref="K131:K132"/>
    <mergeCell ref="K133:K134"/>
    <mergeCell ref="K135:K136"/>
    <mergeCell ref="K103:K104"/>
    <mergeCell ref="K105:K106"/>
    <mergeCell ref="K111:K112"/>
    <mergeCell ref="K113:K114"/>
    <mergeCell ref="K115:K116"/>
    <mergeCell ref="K117:K118"/>
    <mergeCell ref="K87:K88"/>
    <mergeCell ref="K89:K90"/>
    <mergeCell ref="K91:K92"/>
    <mergeCell ref="K93:K94"/>
    <mergeCell ref="K95:K96"/>
    <mergeCell ref="K99:K100"/>
    <mergeCell ref="K51:K52"/>
    <mergeCell ref="K55:K56"/>
    <mergeCell ref="K57:K58"/>
    <mergeCell ref="K59:K60"/>
    <mergeCell ref="K61:K62"/>
    <mergeCell ref="K63:K64"/>
    <mergeCell ref="K39:K40"/>
    <mergeCell ref="K41:K42"/>
    <mergeCell ref="K43:K44"/>
    <mergeCell ref="K45:K46"/>
    <mergeCell ref="K47:K48"/>
    <mergeCell ref="K49:K50"/>
    <mergeCell ref="K23:K24"/>
    <mergeCell ref="K25:K26"/>
    <mergeCell ref="K27:K28"/>
    <mergeCell ref="K33:K34"/>
    <mergeCell ref="K35:K36"/>
    <mergeCell ref="K37:K38"/>
    <mergeCell ref="K7:K8"/>
    <mergeCell ref="K9:K10"/>
    <mergeCell ref="K11:K12"/>
    <mergeCell ref="K13:K14"/>
    <mergeCell ref="K15:K16"/>
    <mergeCell ref="K19:K20"/>
    <mergeCell ref="U183:U184"/>
    <mergeCell ref="V183:V184"/>
    <mergeCell ref="W183:W184"/>
    <mergeCell ref="X183:X184"/>
    <mergeCell ref="M183:M184"/>
    <mergeCell ref="N183:N184"/>
    <mergeCell ref="O183:O184"/>
    <mergeCell ref="P183:P184"/>
    <mergeCell ref="Q183:Q184"/>
    <mergeCell ref="R183:R184"/>
    <mergeCell ref="U109:U110"/>
    <mergeCell ref="V109:V110"/>
    <mergeCell ref="W109:W110"/>
    <mergeCell ref="X109:X110"/>
    <mergeCell ref="D183:D184"/>
    <mergeCell ref="E183:E184"/>
    <mergeCell ref="F183:F184"/>
    <mergeCell ref="G183:G184"/>
    <mergeCell ref="H183:H184"/>
    <mergeCell ref="L183:L184"/>
    <mergeCell ref="O109:O110"/>
    <mergeCell ref="P109:P110"/>
    <mergeCell ref="Q109:Q110"/>
    <mergeCell ref="R109:R110"/>
    <mergeCell ref="S109:S110"/>
    <mergeCell ref="T109:T110"/>
    <mergeCell ref="T465:T466"/>
    <mergeCell ref="U465:U466"/>
    <mergeCell ref="V465:V466"/>
    <mergeCell ref="W465:W466"/>
    <mergeCell ref="X465:X466"/>
    <mergeCell ref="D109:D110"/>
    <mergeCell ref="E109:E110"/>
    <mergeCell ref="F109:F110"/>
    <mergeCell ref="G109:G110"/>
    <mergeCell ref="H109:H110"/>
    <mergeCell ref="M465:M466"/>
    <mergeCell ref="N465:N466"/>
    <mergeCell ref="O465:O466"/>
    <mergeCell ref="P465:P466"/>
    <mergeCell ref="Q465:Q466"/>
    <mergeCell ref="R465:R466"/>
    <mergeCell ref="U447:U448"/>
    <mergeCell ref="V447:V448"/>
    <mergeCell ref="W447:W448"/>
    <mergeCell ref="X447:X448"/>
    <mergeCell ref="D465:D466"/>
    <mergeCell ref="E465:E466"/>
    <mergeCell ref="F465:F466"/>
    <mergeCell ref="G465:G466"/>
    <mergeCell ref="H465:H466"/>
    <mergeCell ref="L465:L466"/>
    <mergeCell ref="M447:M448"/>
    <mergeCell ref="N447:N448"/>
    <mergeCell ref="O447:O448"/>
    <mergeCell ref="P447:P448"/>
    <mergeCell ref="Q447:Q448"/>
    <mergeCell ref="R447:R448"/>
    <mergeCell ref="R441:R442"/>
    <mergeCell ref="S441:S442"/>
    <mergeCell ref="T441:T442"/>
    <mergeCell ref="U441:U442"/>
    <mergeCell ref="V441:V442"/>
    <mergeCell ref="W441:W442"/>
    <mergeCell ref="U433:U434"/>
    <mergeCell ref="V433:V434"/>
    <mergeCell ref="W433:W434"/>
    <mergeCell ref="X433:X434"/>
    <mergeCell ref="D441:D442"/>
    <mergeCell ref="E441:E442"/>
    <mergeCell ref="F441:F442"/>
    <mergeCell ref="G441:G442"/>
    <mergeCell ref="H441:H442"/>
    <mergeCell ref="L441:L442"/>
    <mergeCell ref="O433:O434"/>
    <mergeCell ref="P433:P434"/>
    <mergeCell ref="Q433:Q434"/>
    <mergeCell ref="R433:R434"/>
    <mergeCell ref="S433:S434"/>
    <mergeCell ref="T433:T434"/>
    <mergeCell ref="U419:U420"/>
    <mergeCell ref="V419:V420"/>
    <mergeCell ref="W419:W420"/>
    <mergeCell ref="X419:X420"/>
    <mergeCell ref="D433:D434"/>
    <mergeCell ref="E433:E434"/>
    <mergeCell ref="F433:F434"/>
    <mergeCell ref="G433:G434"/>
    <mergeCell ref="H433:H434"/>
    <mergeCell ref="L433:L434"/>
    <mergeCell ref="O419:O420"/>
    <mergeCell ref="P419:P420"/>
    <mergeCell ref="Q419:Q420"/>
    <mergeCell ref="R419:R420"/>
    <mergeCell ref="S419:S420"/>
    <mergeCell ref="T419:T420"/>
    <mergeCell ref="U413:U414"/>
    <mergeCell ref="V413:V414"/>
    <mergeCell ref="W413:W414"/>
    <mergeCell ref="X413:X414"/>
    <mergeCell ref="D419:D420"/>
    <mergeCell ref="E419:E420"/>
    <mergeCell ref="F419:F420"/>
    <mergeCell ref="G419:G420"/>
    <mergeCell ref="H419:H420"/>
    <mergeCell ref="L419:L420"/>
    <mergeCell ref="O413:O414"/>
    <mergeCell ref="P413:P414"/>
    <mergeCell ref="Q413:Q414"/>
    <mergeCell ref="R413:R414"/>
    <mergeCell ref="S413:S414"/>
    <mergeCell ref="T413:T414"/>
    <mergeCell ref="V391:V392"/>
    <mergeCell ref="W391:W392"/>
    <mergeCell ref="X391:X392"/>
    <mergeCell ref="D413:D414"/>
    <mergeCell ref="E413:E414"/>
    <mergeCell ref="F413:F414"/>
    <mergeCell ref="G413:G414"/>
    <mergeCell ref="H413:H414"/>
    <mergeCell ref="L413:L414"/>
    <mergeCell ref="M413:M414"/>
    <mergeCell ref="P391:P392"/>
    <mergeCell ref="Q391:Q392"/>
    <mergeCell ref="R391:R392"/>
    <mergeCell ref="S391:S392"/>
    <mergeCell ref="T391:T392"/>
    <mergeCell ref="U391:U392"/>
    <mergeCell ref="R383:R384"/>
    <mergeCell ref="S383:S384"/>
    <mergeCell ref="T383:T384"/>
    <mergeCell ref="U383:U384"/>
    <mergeCell ref="V383:V384"/>
    <mergeCell ref="W383:W384"/>
    <mergeCell ref="E383:E384"/>
    <mergeCell ref="F383:F384"/>
    <mergeCell ref="G383:G384"/>
    <mergeCell ref="H383:H384"/>
    <mergeCell ref="L383:L384"/>
    <mergeCell ref="M383:M384"/>
    <mergeCell ref="R345:R346"/>
    <mergeCell ref="S345:S346"/>
    <mergeCell ref="T345:T346"/>
    <mergeCell ref="U345:U346"/>
    <mergeCell ref="V345:V346"/>
    <mergeCell ref="W345:W346"/>
    <mergeCell ref="W337:W338"/>
    <mergeCell ref="X337:X338"/>
    <mergeCell ref="D345:D346"/>
    <mergeCell ref="E345:E346"/>
    <mergeCell ref="F345:F346"/>
    <mergeCell ref="G345:G346"/>
    <mergeCell ref="H345:H346"/>
    <mergeCell ref="L345:L346"/>
    <mergeCell ref="M345:M346"/>
    <mergeCell ref="N345:N346"/>
    <mergeCell ref="Q337:Q338"/>
    <mergeCell ref="R337:R338"/>
    <mergeCell ref="S337:S338"/>
    <mergeCell ref="T337:T338"/>
    <mergeCell ref="U337:U338"/>
    <mergeCell ref="V337:V338"/>
    <mergeCell ref="U323:U324"/>
    <mergeCell ref="V323:V324"/>
    <mergeCell ref="W323:W324"/>
    <mergeCell ref="X323:X324"/>
    <mergeCell ref="D337:D338"/>
    <mergeCell ref="E337:E338"/>
    <mergeCell ref="F337:F338"/>
    <mergeCell ref="G337:G338"/>
    <mergeCell ref="H337:H338"/>
    <mergeCell ref="L337:L338"/>
    <mergeCell ref="O323:O324"/>
    <mergeCell ref="P323:P324"/>
    <mergeCell ref="Q323:Q324"/>
    <mergeCell ref="R323:R324"/>
    <mergeCell ref="S323:S324"/>
    <mergeCell ref="T323:T324"/>
    <mergeCell ref="R317:R318"/>
    <mergeCell ref="S317:S318"/>
    <mergeCell ref="T317:T318"/>
    <mergeCell ref="U317:U318"/>
    <mergeCell ref="V317:V318"/>
    <mergeCell ref="W317:W318"/>
    <mergeCell ref="X291:X292"/>
    <mergeCell ref="D317:D318"/>
    <mergeCell ref="E317:E318"/>
    <mergeCell ref="F317:F318"/>
    <mergeCell ref="G317:G318"/>
    <mergeCell ref="H317:H318"/>
    <mergeCell ref="N317:N318"/>
    <mergeCell ref="O317:O318"/>
    <mergeCell ref="P317:P318"/>
    <mergeCell ref="Q317:Q318"/>
    <mergeCell ref="R291:R292"/>
    <mergeCell ref="S291:S292"/>
    <mergeCell ref="T291:T292"/>
    <mergeCell ref="U291:U292"/>
    <mergeCell ref="V291:V292"/>
    <mergeCell ref="W291:W292"/>
    <mergeCell ref="V255:V256"/>
    <mergeCell ref="W255:W256"/>
    <mergeCell ref="X255:X256"/>
    <mergeCell ref="D291:D292"/>
    <mergeCell ref="E291:E292"/>
    <mergeCell ref="F291:F292"/>
    <mergeCell ref="G291:G292"/>
    <mergeCell ref="H291:H292"/>
    <mergeCell ref="L291:L292"/>
    <mergeCell ref="N291:N292"/>
    <mergeCell ref="P255:P256"/>
    <mergeCell ref="Q255:Q256"/>
    <mergeCell ref="R255:R256"/>
    <mergeCell ref="S255:S256"/>
    <mergeCell ref="T255:T256"/>
    <mergeCell ref="U255:U256"/>
    <mergeCell ref="G255:G256"/>
    <mergeCell ref="H255:H256"/>
    <mergeCell ref="L255:L256"/>
    <mergeCell ref="M255:M256"/>
    <mergeCell ref="N255:N256"/>
    <mergeCell ref="O255:O256"/>
    <mergeCell ref="X181:X182"/>
    <mergeCell ref="D223:D224"/>
    <mergeCell ref="E223:E224"/>
    <mergeCell ref="F223:F224"/>
    <mergeCell ref="G223:G224"/>
    <mergeCell ref="H223:H224"/>
    <mergeCell ref="L223:L224"/>
    <mergeCell ref="R223:R224"/>
    <mergeCell ref="S223:S224"/>
    <mergeCell ref="T223:T224"/>
    <mergeCell ref="O181:O182"/>
    <mergeCell ref="P181:P182"/>
    <mergeCell ref="Q181:Q182"/>
    <mergeCell ref="R181:R182"/>
    <mergeCell ref="S181:S182"/>
    <mergeCell ref="T181:T182"/>
    <mergeCell ref="E181:E182"/>
    <mergeCell ref="F181:F182"/>
    <mergeCell ref="G181:G182"/>
    <mergeCell ref="H181:H182"/>
    <mergeCell ref="L181:L182"/>
    <mergeCell ref="M181:M182"/>
    <mergeCell ref="R153:R154"/>
    <mergeCell ref="S153:S154"/>
    <mergeCell ref="T153:T154"/>
    <mergeCell ref="U153:U154"/>
    <mergeCell ref="V153:V154"/>
    <mergeCell ref="W153:W154"/>
    <mergeCell ref="U145:U146"/>
    <mergeCell ref="V145:V146"/>
    <mergeCell ref="W145:W146"/>
    <mergeCell ref="X145:X146"/>
    <mergeCell ref="D153:D154"/>
    <mergeCell ref="E153:E154"/>
    <mergeCell ref="F153:F154"/>
    <mergeCell ref="G153:G154"/>
    <mergeCell ref="H153:H154"/>
    <mergeCell ref="L153:L154"/>
    <mergeCell ref="O145:O146"/>
    <mergeCell ref="P145:P146"/>
    <mergeCell ref="Q145:Q146"/>
    <mergeCell ref="R145:R146"/>
    <mergeCell ref="S145:S146"/>
    <mergeCell ref="T145:T146"/>
    <mergeCell ref="E145:E146"/>
    <mergeCell ref="F145:F146"/>
    <mergeCell ref="G145:G146"/>
    <mergeCell ref="H145:H146"/>
    <mergeCell ref="L145:L146"/>
    <mergeCell ref="M145:M146"/>
    <mergeCell ref="R129:R130"/>
    <mergeCell ref="S129:S130"/>
    <mergeCell ref="T129:T130"/>
    <mergeCell ref="U129:U130"/>
    <mergeCell ref="V129:V130"/>
    <mergeCell ref="W129:W130"/>
    <mergeCell ref="U107:U108"/>
    <mergeCell ref="V107:V108"/>
    <mergeCell ref="W107:W108"/>
    <mergeCell ref="X107:X108"/>
    <mergeCell ref="D129:D130"/>
    <mergeCell ref="E129:E130"/>
    <mergeCell ref="F129:F130"/>
    <mergeCell ref="G129:G130"/>
    <mergeCell ref="H129:H130"/>
    <mergeCell ref="L129:L130"/>
    <mergeCell ref="V97:V98"/>
    <mergeCell ref="W97:W98"/>
    <mergeCell ref="X97:X98"/>
    <mergeCell ref="D107:D108"/>
    <mergeCell ref="E107:E108"/>
    <mergeCell ref="F107:F108"/>
    <mergeCell ref="G107:G108"/>
    <mergeCell ref="H107:H108"/>
    <mergeCell ref="L107:L108"/>
    <mergeCell ref="M107:M108"/>
    <mergeCell ref="P97:P98"/>
    <mergeCell ref="Q97:Q98"/>
    <mergeCell ref="R97:R98"/>
    <mergeCell ref="S97:S98"/>
    <mergeCell ref="T97:T98"/>
    <mergeCell ref="U97:U98"/>
    <mergeCell ref="G97:G98"/>
    <mergeCell ref="H97:H98"/>
    <mergeCell ref="L97:L98"/>
    <mergeCell ref="M97:M98"/>
    <mergeCell ref="N97:N98"/>
    <mergeCell ref="O97:O98"/>
    <mergeCell ref="W473:W474"/>
    <mergeCell ref="J475:J476"/>
    <mergeCell ref="W475:W476"/>
    <mergeCell ref="J477:J478"/>
    <mergeCell ref="W477:W478"/>
    <mergeCell ref="U477:U478"/>
    <mergeCell ref="V477:V478"/>
    <mergeCell ref="R475:R476"/>
    <mergeCell ref="S475:S476"/>
    <mergeCell ref="R477:R478"/>
    <mergeCell ref="W467:W468"/>
    <mergeCell ref="J469:J470"/>
    <mergeCell ref="W469:W470"/>
    <mergeCell ref="J471:J472"/>
    <mergeCell ref="W471:W472"/>
    <mergeCell ref="U469:U470"/>
    <mergeCell ref="V469:V470"/>
    <mergeCell ref="R467:R468"/>
    <mergeCell ref="S467:S468"/>
    <mergeCell ref="K469:K470"/>
    <mergeCell ref="J427:J428"/>
    <mergeCell ref="W427:W428"/>
    <mergeCell ref="J429:J430"/>
    <mergeCell ref="W429:W430"/>
    <mergeCell ref="J431:J432"/>
    <mergeCell ref="W431:W432"/>
    <mergeCell ref="U429:U430"/>
    <mergeCell ref="V429:V430"/>
    <mergeCell ref="R431:R432"/>
    <mergeCell ref="S431:S432"/>
    <mergeCell ref="J407:J408"/>
    <mergeCell ref="W407:W408"/>
    <mergeCell ref="J409:J410"/>
    <mergeCell ref="W409:W410"/>
    <mergeCell ref="J411:J412"/>
    <mergeCell ref="W411:W412"/>
    <mergeCell ref="U409:U410"/>
    <mergeCell ref="V409:V410"/>
    <mergeCell ref="R411:R412"/>
    <mergeCell ref="S411:S412"/>
    <mergeCell ref="J399:J400"/>
    <mergeCell ref="W399:W400"/>
    <mergeCell ref="J401:J402"/>
    <mergeCell ref="W401:W402"/>
    <mergeCell ref="J403:J404"/>
    <mergeCell ref="W403:W404"/>
    <mergeCell ref="R403:R404"/>
    <mergeCell ref="S403:S404"/>
    <mergeCell ref="T403:T404"/>
    <mergeCell ref="O401:O402"/>
    <mergeCell ref="J387:J388"/>
    <mergeCell ref="W387:W388"/>
    <mergeCell ref="J389:J390"/>
    <mergeCell ref="W389:W390"/>
    <mergeCell ref="J393:J394"/>
    <mergeCell ref="W393:W394"/>
    <mergeCell ref="L391:L392"/>
    <mergeCell ref="M391:M392"/>
    <mergeCell ref="N391:N392"/>
    <mergeCell ref="O391:O392"/>
    <mergeCell ref="J377:J378"/>
    <mergeCell ref="W377:W378"/>
    <mergeCell ref="J379:J380"/>
    <mergeCell ref="W379:W380"/>
    <mergeCell ref="J381:J382"/>
    <mergeCell ref="W381:W382"/>
    <mergeCell ref="U381:U382"/>
    <mergeCell ref="V381:V382"/>
    <mergeCell ref="U377:U378"/>
    <mergeCell ref="V377:V378"/>
    <mergeCell ref="J371:J372"/>
    <mergeCell ref="W371:W372"/>
    <mergeCell ref="J373:J374"/>
    <mergeCell ref="W373:W374"/>
    <mergeCell ref="J375:J376"/>
    <mergeCell ref="W375:W376"/>
    <mergeCell ref="R375:R376"/>
    <mergeCell ref="S375:S376"/>
    <mergeCell ref="T375:T376"/>
    <mergeCell ref="O373:O374"/>
    <mergeCell ref="J365:J366"/>
    <mergeCell ref="W365:W366"/>
    <mergeCell ref="J367:J368"/>
    <mergeCell ref="W367:W368"/>
    <mergeCell ref="J369:J370"/>
    <mergeCell ref="W369:W370"/>
    <mergeCell ref="U369:U370"/>
    <mergeCell ref="V369:V370"/>
    <mergeCell ref="R367:R368"/>
    <mergeCell ref="S367:S368"/>
    <mergeCell ref="J357:J358"/>
    <mergeCell ref="W357:W358"/>
    <mergeCell ref="J359:J360"/>
    <mergeCell ref="W359:W360"/>
    <mergeCell ref="J361:J362"/>
    <mergeCell ref="W361:W362"/>
    <mergeCell ref="U361:U362"/>
    <mergeCell ref="V361:V362"/>
    <mergeCell ref="R359:R360"/>
    <mergeCell ref="S359:S360"/>
    <mergeCell ref="J351:J352"/>
    <mergeCell ref="W351:W352"/>
    <mergeCell ref="J353:J354"/>
    <mergeCell ref="W353:W354"/>
    <mergeCell ref="J355:J356"/>
    <mergeCell ref="W355:W356"/>
    <mergeCell ref="R351:R352"/>
    <mergeCell ref="S351:S352"/>
    <mergeCell ref="T351:T352"/>
    <mergeCell ref="R353:R354"/>
    <mergeCell ref="J333:J334"/>
    <mergeCell ref="W333:W334"/>
    <mergeCell ref="J335:J336"/>
    <mergeCell ref="W335:W336"/>
    <mergeCell ref="J339:J340"/>
    <mergeCell ref="W339:W340"/>
    <mergeCell ref="M337:M338"/>
    <mergeCell ref="N337:N338"/>
    <mergeCell ref="O337:O338"/>
    <mergeCell ref="P337:P338"/>
    <mergeCell ref="J309:J310"/>
    <mergeCell ref="W309:W310"/>
    <mergeCell ref="J311:J312"/>
    <mergeCell ref="W311:W312"/>
    <mergeCell ref="J313:J314"/>
    <mergeCell ref="W313:W314"/>
    <mergeCell ref="U311:U312"/>
    <mergeCell ref="V311:V312"/>
    <mergeCell ref="R313:R314"/>
    <mergeCell ref="S313:S314"/>
    <mergeCell ref="J299:J300"/>
    <mergeCell ref="W299:W300"/>
    <mergeCell ref="J301:J302"/>
    <mergeCell ref="W301:W302"/>
    <mergeCell ref="J303:J304"/>
    <mergeCell ref="W303:W304"/>
    <mergeCell ref="U299:U300"/>
    <mergeCell ref="V299:V300"/>
    <mergeCell ref="R301:R302"/>
    <mergeCell ref="S301:S302"/>
    <mergeCell ref="J283:J284"/>
    <mergeCell ref="W283:W284"/>
    <mergeCell ref="J285:J286"/>
    <mergeCell ref="W285:W286"/>
    <mergeCell ref="J287:J288"/>
    <mergeCell ref="W287:W288"/>
    <mergeCell ref="U285:U286"/>
    <mergeCell ref="V285:V286"/>
    <mergeCell ref="R287:R288"/>
    <mergeCell ref="S287:S288"/>
    <mergeCell ref="J275:J276"/>
    <mergeCell ref="W275:W276"/>
    <mergeCell ref="J277:J278"/>
    <mergeCell ref="W277:W278"/>
    <mergeCell ref="J279:J280"/>
    <mergeCell ref="W279:W280"/>
    <mergeCell ref="R279:R280"/>
    <mergeCell ref="S279:S280"/>
    <mergeCell ref="T279:T280"/>
    <mergeCell ref="O277:O278"/>
    <mergeCell ref="J269:J270"/>
    <mergeCell ref="W269:W270"/>
    <mergeCell ref="J271:J272"/>
    <mergeCell ref="W271:W272"/>
    <mergeCell ref="J273:J274"/>
    <mergeCell ref="W273:W274"/>
    <mergeCell ref="U273:U274"/>
    <mergeCell ref="V273:V274"/>
    <mergeCell ref="R271:R272"/>
    <mergeCell ref="S271:S272"/>
    <mergeCell ref="J263:J264"/>
    <mergeCell ref="W263:W264"/>
    <mergeCell ref="J265:J266"/>
    <mergeCell ref="W265:W266"/>
    <mergeCell ref="J267:J268"/>
    <mergeCell ref="W267:W268"/>
    <mergeCell ref="U265:U266"/>
    <mergeCell ref="V265:V266"/>
    <mergeCell ref="R263:R264"/>
    <mergeCell ref="S263:S264"/>
    <mergeCell ref="J247:J248"/>
    <mergeCell ref="W247:W248"/>
    <mergeCell ref="J249:J250"/>
    <mergeCell ref="W249:W250"/>
    <mergeCell ref="J251:J252"/>
    <mergeCell ref="W251:W252"/>
    <mergeCell ref="U251:U252"/>
    <mergeCell ref="V251:V252"/>
    <mergeCell ref="R249:R250"/>
    <mergeCell ref="S249:S250"/>
    <mergeCell ref="J239:J240"/>
    <mergeCell ref="W239:W240"/>
    <mergeCell ref="J241:J242"/>
    <mergeCell ref="W241:W242"/>
    <mergeCell ref="J243:J244"/>
    <mergeCell ref="W243:W244"/>
    <mergeCell ref="U239:U240"/>
    <mergeCell ref="V239:V240"/>
    <mergeCell ref="R241:R242"/>
    <mergeCell ref="S241:S242"/>
    <mergeCell ref="J231:J232"/>
    <mergeCell ref="W231:W232"/>
    <mergeCell ref="J233:J234"/>
    <mergeCell ref="W233:W234"/>
    <mergeCell ref="J235:J236"/>
    <mergeCell ref="W235:W236"/>
    <mergeCell ref="R233:R234"/>
    <mergeCell ref="S233:S234"/>
    <mergeCell ref="T233:T234"/>
    <mergeCell ref="R235:R236"/>
    <mergeCell ref="J221:J222"/>
    <mergeCell ref="W221:W222"/>
    <mergeCell ref="J225:J226"/>
    <mergeCell ref="W225:W226"/>
    <mergeCell ref="M223:M224"/>
    <mergeCell ref="N223:N224"/>
    <mergeCell ref="O223:O224"/>
    <mergeCell ref="P223:P224"/>
    <mergeCell ref="U221:U222"/>
    <mergeCell ref="V221:V222"/>
    <mergeCell ref="W211:W212"/>
    <mergeCell ref="J213:J214"/>
    <mergeCell ref="W213:W214"/>
    <mergeCell ref="J215:J216"/>
    <mergeCell ref="W215:W216"/>
    <mergeCell ref="U213:U214"/>
    <mergeCell ref="V213:V214"/>
    <mergeCell ref="R215:R216"/>
    <mergeCell ref="S215:S216"/>
    <mergeCell ref="K211:K212"/>
    <mergeCell ref="J205:J206"/>
    <mergeCell ref="W205:W206"/>
    <mergeCell ref="J207:J208"/>
    <mergeCell ref="W207:W208"/>
    <mergeCell ref="J209:J210"/>
    <mergeCell ref="W209:W210"/>
    <mergeCell ref="U205:U206"/>
    <mergeCell ref="V205:V206"/>
    <mergeCell ref="R207:R208"/>
    <mergeCell ref="S207:S208"/>
    <mergeCell ref="J199:J200"/>
    <mergeCell ref="W199:W200"/>
    <mergeCell ref="J201:J202"/>
    <mergeCell ref="W201:W202"/>
    <mergeCell ref="J203:J204"/>
    <mergeCell ref="W203:W204"/>
    <mergeCell ref="R199:R200"/>
    <mergeCell ref="S199:S200"/>
    <mergeCell ref="T199:T200"/>
    <mergeCell ref="R201:R202"/>
    <mergeCell ref="J193:J194"/>
    <mergeCell ref="W193:W194"/>
    <mergeCell ref="J195:J196"/>
    <mergeCell ref="W195:W196"/>
    <mergeCell ref="J197:J198"/>
    <mergeCell ref="W197:W198"/>
    <mergeCell ref="U197:U198"/>
    <mergeCell ref="V197:V198"/>
    <mergeCell ref="O197:O198"/>
    <mergeCell ref="P197:P198"/>
    <mergeCell ref="J187:J188"/>
    <mergeCell ref="W187:W188"/>
    <mergeCell ref="J189:J190"/>
    <mergeCell ref="W189:W190"/>
    <mergeCell ref="J191:J192"/>
    <mergeCell ref="W191:W192"/>
    <mergeCell ref="U189:U190"/>
    <mergeCell ref="V189:V190"/>
    <mergeCell ref="R191:R192"/>
    <mergeCell ref="S191:S192"/>
    <mergeCell ref="J175:J176"/>
    <mergeCell ref="W175:W176"/>
    <mergeCell ref="J177:J178"/>
    <mergeCell ref="W177:W178"/>
    <mergeCell ref="J179:J180"/>
    <mergeCell ref="W179:W180"/>
    <mergeCell ref="R179:R180"/>
    <mergeCell ref="S179:S180"/>
    <mergeCell ref="T179:T180"/>
    <mergeCell ref="T177:T178"/>
    <mergeCell ref="J169:J170"/>
    <mergeCell ref="W169:W170"/>
    <mergeCell ref="J171:J172"/>
    <mergeCell ref="W171:W172"/>
    <mergeCell ref="J173:J174"/>
    <mergeCell ref="W173:W174"/>
    <mergeCell ref="U173:U174"/>
    <mergeCell ref="V173:V174"/>
    <mergeCell ref="R171:R172"/>
    <mergeCell ref="S171:S172"/>
    <mergeCell ref="J161:J162"/>
    <mergeCell ref="W161:W162"/>
    <mergeCell ref="J163:J164"/>
    <mergeCell ref="W163:W164"/>
    <mergeCell ref="J165:J166"/>
    <mergeCell ref="W165:W166"/>
    <mergeCell ref="U165:U166"/>
    <mergeCell ref="V165:V166"/>
    <mergeCell ref="R163:R164"/>
    <mergeCell ref="S163:S164"/>
    <mergeCell ref="J89:J90"/>
    <mergeCell ref="W89:W90"/>
    <mergeCell ref="J91:J92"/>
    <mergeCell ref="W91:W92"/>
    <mergeCell ref="N107:N108"/>
    <mergeCell ref="O107:O108"/>
    <mergeCell ref="P107:P108"/>
    <mergeCell ref="Q107:Q108"/>
    <mergeCell ref="R107:R108"/>
    <mergeCell ref="S107:S108"/>
    <mergeCell ref="X477:X478"/>
    <mergeCell ref="U479:U480"/>
    <mergeCell ref="V479:V480"/>
    <mergeCell ref="X479:X480"/>
    <mergeCell ref="U473:U474"/>
    <mergeCell ref="V473:V474"/>
    <mergeCell ref="X473:X474"/>
    <mergeCell ref="U475:U476"/>
    <mergeCell ref="V475:V476"/>
    <mergeCell ref="X475:X476"/>
    <mergeCell ref="X469:X470"/>
    <mergeCell ref="U471:U472"/>
    <mergeCell ref="V471:V472"/>
    <mergeCell ref="X471:X472"/>
    <mergeCell ref="U463:U464"/>
    <mergeCell ref="V463:V464"/>
    <mergeCell ref="X463:X464"/>
    <mergeCell ref="U467:U468"/>
    <mergeCell ref="V467:V468"/>
    <mergeCell ref="X467:X468"/>
    <mergeCell ref="W463:W464"/>
    <mergeCell ref="U459:U460"/>
    <mergeCell ref="V459:V460"/>
    <mergeCell ref="X459:X460"/>
    <mergeCell ref="U461:U462"/>
    <mergeCell ref="V461:V462"/>
    <mergeCell ref="X461:X462"/>
    <mergeCell ref="W459:W460"/>
    <mergeCell ref="W461:W462"/>
    <mergeCell ref="U455:U456"/>
    <mergeCell ref="V455:V456"/>
    <mergeCell ref="X455:X456"/>
    <mergeCell ref="U457:U458"/>
    <mergeCell ref="V457:V458"/>
    <mergeCell ref="X457:X458"/>
    <mergeCell ref="W455:W456"/>
    <mergeCell ref="W457:W458"/>
    <mergeCell ref="X451:X452"/>
    <mergeCell ref="U453:U454"/>
    <mergeCell ref="V453:V454"/>
    <mergeCell ref="X453:X454"/>
    <mergeCell ref="W451:W452"/>
    <mergeCell ref="W453:W454"/>
    <mergeCell ref="U439:U440"/>
    <mergeCell ref="V439:V440"/>
    <mergeCell ref="X439:X440"/>
    <mergeCell ref="U445:U446"/>
    <mergeCell ref="V445:V446"/>
    <mergeCell ref="X445:X446"/>
    <mergeCell ref="W439:W440"/>
    <mergeCell ref="W445:W446"/>
    <mergeCell ref="X441:X442"/>
    <mergeCell ref="V443:V444"/>
    <mergeCell ref="U435:U436"/>
    <mergeCell ref="V435:V436"/>
    <mergeCell ref="X435:X436"/>
    <mergeCell ref="U437:U438"/>
    <mergeCell ref="V437:V438"/>
    <mergeCell ref="X437:X438"/>
    <mergeCell ref="W435:W436"/>
    <mergeCell ref="W437:W438"/>
    <mergeCell ref="X429:X430"/>
    <mergeCell ref="U431:U432"/>
    <mergeCell ref="V431:V432"/>
    <mergeCell ref="X431:X432"/>
    <mergeCell ref="U425:U426"/>
    <mergeCell ref="V425:V426"/>
    <mergeCell ref="X425:X426"/>
    <mergeCell ref="U427:U428"/>
    <mergeCell ref="V427:V428"/>
    <mergeCell ref="X427:X428"/>
    <mergeCell ref="W425:W426"/>
    <mergeCell ref="U421:U422"/>
    <mergeCell ref="V421:V422"/>
    <mergeCell ref="X421:X422"/>
    <mergeCell ref="U423:U424"/>
    <mergeCell ref="V423:V424"/>
    <mergeCell ref="X423:X424"/>
    <mergeCell ref="W421:W422"/>
    <mergeCell ref="W423:W424"/>
    <mergeCell ref="U415:U416"/>
    <mergeCell ref="V415:V416"/>
    <mergeCell ref="X415:X416"/>
    <mergeCell ref="U417:U418"/>
    <mergeCell ref="V417:V418"/>
    <mergeCell ref="X417:X418"/>
    <mergeCell ref="W415:W416"/>
    <mergeCell ref="W417:W418"/>
    <mergeCell ref="X409:X410"/>
    <mergeCell ref="U411:U412"/>
    <mergeCell ref="V411:V412"/>
    <mergeCell ref="X411:X412"/>
    <mergeCell ref="U405:U406"/>
    <mergeCell ref="V405:V406"/>
    <mergeCell ref="X405:X406"/>
    <mergeCell ref="U407:U408"/>
    <mergeCell ref="V407:V408"/>
    <mergeCell ref="X407:X408"/>
    <mergeCell ref="W405:W406"/>
    <mergeCell ref="U401:U402"/>
    <mergeCell ref="V401:V402"/>
    <mergeCell ref="X401:X402"/>
    <mergeCell ref="U403:U404"/>
    <mergeCell ref="V403:V404"/>
    <mergeCell ref="X403:X404"/>
    <mergeCell ref="U397:U398"/>
    <mergeCell ref="V397:V398"/>
    <mergeCell ref="X397:X398"/>
    <mergeCell ref="U399:U400"/>
    <mergeCell ref="V399:V400"/>
    <mergeCell ref="X399:X400"/>
    <mergeCell ref="W397:W398"/>
    <mergeCell ref="U393:U394"/>
    <mergeCell ref="V393:V394"/>
    <mergeCell ref="X393:X394"/>
    <mergeCell ref="U395:U396"/>
    <mergeCell ref="V395:V396"/>
    <mergeCell ref="X395:X396"/>
    <mergeCell ref="W395:W396"/>
    <mergeCell ref="U387:U388"/>
    <mergeCell ref="V387:V388"/>
    <mergeCell ref="X387:X388"/>
    <mergeCell ref="U389:U390"/>
    <mergeCell ref="V389:V390"/>
    <mergeCell ref="X389:X390"/>
    <mergeCell ref="X381:X382"/>
    <mergeCell ref="U385:U386"/>
    <mergeCell ref="V385:V386"/>
    <mergeCell ref="X385:X386"/>
    <mergeCell ref="W385:W386"/>
    <mergeCell ref="X383:X384"/>
    <mergeCell ref="X377:X378"/>
    <mergeCell ref="U379:U380"/>
    <mergeCell ref="V379:V380"/>
    <mergeCell ref="X379:X380"/>
    <mergeCell ref="U373:U374"/>
    <mergeCell ref="V373:V374"/>
    <mergeCell ref="X373:X374"/>
    <mergeCell ref="U375:U376"/>
    <mergeCell ref="V375:V376"/>
    <mergeCell ref="X375:X376"/>
    <mergeCell ref="X369:X370"/>
    <mergeCell ref="U371:U372"/>
    <mergeCell ref="V371:V372"/>
    <mergeCell ref="X371:X372"/>
    <mergeCell ref="U365:U366"/>
    <mergeCell ref="V365:V366"/>
    <mergeCell ref="X365:X366"/>
    <mergeCell ref="U367:U368"/>
    <mergeCell ref="V367:V368"/>
    <mergeCell ref="X367:X368"/>
    <mergeCell ref="X361:X362"/>
    <mergeCell ref="U363:U364"/>
    <mergeCell ref="V363:V364"/>
    <mergeCell ref="X363:X364"/>
    <mergeCell ref="W363:W364"/>
    <mergeCell ref="U357:U358"/>
    <mergeCell ref="V357:V358"/>
    <mergeCell ref="X357:X358"/>
    <mergeCell ref="U359:U360"/>
    <mergeCell ref="V359:V360"/>
    <mergeCell ref="X359:X360"/>
    <mergeCell ref="U353:U354"/>
    <mergeCell ref="V353:V354"/>
    <mergeCell ref="X353:X354"/>
    <mergeCell ref="U355:U356"/>
    <mergeCell ref="V355:V356"/>
    <mergeCell ref="X355:X356"/>
    <mergeCell ref="U349:U350"/>
    <mergeCell ref="V349:V350"/>
    <mergeCell ref="X349:X350"/>
    <mergeCell ref="U351:U352"/>
    <mergeCell ref="V351:V352"/>
    <mergeCell ref="X351:X352"/>
    <mergeCell ref="W349:W350"/>
    <mergeCell ref="U343:U344"/>
    <mergeCell ref="V343:V344"/>
    <mergeCell ref="X343:X344"/>
    <mergeCell ref="U347:U348"/>
    <mergeCell ref="V347:V348"/>
    <mergeCell ref="X347:X348"/>
    <mergeCell ref="W343:W344"/>
    <mergeCell ref="W347:W348"/>
    <mergeCell ref="X345:X346"/>
    <mergeCell ref="U339:U340"/>
    <mergeCell ref="V339:V340"/>
    <mergeCell ref="X339:X340"/>
    <mergeCell ref="U341:U342"/>
    <mergeCell ref="V341:V342"/>
    <mergeCell ref="X341:X342"/>
    <mergeCell ref="W341:W342"/>
    <mergeCell ref="U333:U334"/>
    <mergeCell ref="V333:V334"/>
    <mergeCell ref="X333:X334"/>
    <mergeCell ref="U335:U336"/>
    <mergeCell ref="V335:V336"/>
    <mergeCell ref="X335:X336"/>
    <mergeCell ref="U329:U330"/>
    <mergeCell ref="V329:V330"/>
    <mergeCell ref="X329:X330"/>
    <mergeCell ref="U331:U332"/>
    <mergeCell ref="V331:V332"/>
    <mergeCell ref="X331:X332"/>
    <mergeCell ref="W329:W330"/>
    <mergeCell ref="W331:W332"/>
    <mergeCell ref="U325:U326"/>
    <mergeCell ref="V325:V326"/>
    <mergeCell ref="X325:X326"/>
    <mergeCell ref="U327:U328"/>
    <mergeCell ref="V327:V328"/>
    <mergeCell ref="X327:X328"/>
    <mergeCell ref="W325:W326"/>
    <mergeCell ref="W327:W328"/>
    <mergeCell ref="U315:U316"/>
    <mergeCell ref="V315:V316"/>
    <mergeCell ref="X315:X316"/>
    <mergeCell ref="U321:U322"/>
    <mergeCell ref="V321:V322"/>
    <mergeCell ref="X321:X322"/>
    <mergeCell ref="W315:W316"/>
    <mergeCell ref="W321:W322"/>
    <mergeCell ref="X319:X320"/>
    <mergeCell ref="X317:X318"/>
    <mergeCell ref="X311:X312"/>
    <mergeCell ref="U313:U314"/>
    <mergeCell ref="V313:V314"/>
    <mergeCell ref="X313:X314"/>
    <mergeCell ref="U307:U308"/>
    <mergeCell ref="V307:V308"/>
    <mergeCell ref="X307:X308"/>
    <mergeCell ref="U309:U310"/>
    <mergeCell ref="V309:V310"/>
    <mergeCell ref="X309:X310"/>
    <mergeCell ref="W307:W308"/>
    <mergeCell ref="U303:U304"/>
    <mergeCell ref="V303:V304"/>
    <mergeCell ref="X303:X304"/>
    <mergeCell ref="U305:U306"/>
    <mergeCell ref="V305:V306"/>
    <mergeCell ref="X305:X306"/>
    <mergeCell ref="W305:W306"/>
    <mergeCell ref="X299:X300"/>
    <mergeCell ref="U301:U302"/>
    <mergeCell ref="V301:V302"/>
    <mergeCell ref="X301:X302"/>
    <mergeCell ref="U295:U296"/>
    <mergeCell ref="V295:V296"/>
    <mergeCell ref="X295:X296"/>
    <mergeCell ref="U297:U298"/>
    <mergeCell ref="V297:V298"/>
    <mergeCell ref="X297:X298"/>
    <mergeCell ref="W295:W296"/>
    <mergeCell ref="W297:W298"/>
    <mergeCell ref="U289:U290"/>
    <mergeCell ref="V289:V290"/>
    <mergeCell ref="X289:X290"/>
    <mergeCell ref="U293:U294"/>
    <mergeCell ref="V293:V294"/>
    <mergeCell ref="X293:X294"/>
    <mergeCell ref="W289:W290"/>
    <mergeCell ref="W293:W294"/>
    <mergeCell ref="X285:X286"/>
    <mergeCell ref="U287:U288"/>
    <mergeCell ref="V287:V288"/>
    <mergeCell ref="X287:X288"/>
    <mergeCell ref="U281:U282"/>
    <mergeCell ref="V281:V282"/>
    <mergeCell ref="X281:X282"/>
    <mergeCell ref="U283:U284"/>
    <mergeCell ref="V283:V284"/>
    <mergeCell ref="X283:X284"/>
    <mergeCell ref="W281:W282"/>
    <mergeCell ref="U277:U278"/>
    <mergeCell ref="V277:V278"/>
    <mergeCell ref="X277:X278"/>
    <mergeCell ref="U279:U280"/>
    <mergeCell ref="V279:V280"/>
    <mergeCell ref="X279:X280"/>
    <mergeCell ref="X273:X274"/>
    <mergeCell ref="U275:U276"/>
    <mergeCell ref="V275:V276"/>
    <mergeCell ref="X275:X276"/>
    <mergeCell ref="U269:U270"/>
    <mergeCell ref="V269:V270"/>
    <mergeCell ref="X269:X270"/>
    <mergeCell ref="U271:U272"/>
    <mergeCell ref="V271:V272"/>
    <mergeCell ref="X271:X272"/>
    <mergeCell ref="X265:X266"/>
    <mergeCell ref="U267:U268"/>
    <mergeCell ref="V267:V268"/>
    <mergeCell ref="X267:X268"/>
    <mergeCell ref="U261:U262"/>
    <mergeCell ref="V261:V262"/>
    <mergeCell ref="X261:X262"/>
    <mergeCell ref="U263:U264"/>
    <mergeCell ref="V263:V264"/>
    <mergeCell ref="X263:X264"/>
    <mergeCell ref="W261:W262"/>
    <mergeCell ref="U257:U258"/>
    <mergeCell ref="V257:V258"/>
    <mergeCell ref="X257:X258"/>
    <mergeCell ref="U259:U260"/>
    <mergeCell ref="V259:V260"/>
    <mergeCell ref="X259:X260"/>
    <mergeCell ref="W257:W258"/>
    <mergeCell ref="W259:W260"/>
    <mergeCell ref="X251:X252"/>
    <mergeCell ref="U253:U254"/>
    <mergeCell ref="V253:V254"/>
    <mergeCell ref="X253:X254"/>
    <mergeCell ref="W253:W254"/>
    <mergeCell ref="U247:U248"/>
    <mergeCell ref="V247:V248"/>
    <mergeCell ref="X247:X248"/>
    <mergeCell ref="U249:U250"/>
    <mergeCell ref="V249:V250"/>
    <mergeCell ref="X249:X250"/>
    <mergeCell ref="U243:U244"/>
    <mergeCell ref="V243:V244"/>
    <mergeCell ref="X243:X244"/>
    <mergeCell ref="U245:U246"/>
    <mergeCell ref="V245:V246"/>
    <mergeCell ref="X245:X246"/>
    <mergeCell ref="W245:W246"/>
    <mergeCell ref="X239:X240"/>
    <mergeCell ref="U241:U242"/>
    <mergeCell ref="V241:V242"/>
    <mergeCell ref="X241:X242"/>
    <mergeCell ref="U235:U236"/>
    <mergeCell ref="V235:V236"/>
    <mergeCell ref="X235:X236"/>
    <mergeCell ref="U237:U238"/>
    <mergeCell ref="V237:V238"/>
    <mergeCell ref="X237:X238"/>
    <mergeCell ref="W237:W238"/>
    <mergeCell ref="U231:U232"/>
    <mergeCell ref="V231:V232"/>
    <mergeCell ref="X231:X232"/>
    <mergeCell ref="U233:U234"/>
    <mergeCell ref="V233:V234"/>
    <mergeCell ref="X233:X234"/>
    <mergeCell ref="U227:U228"/>
    <mergeCell ref="V227:V228"/>
    <mergeCell ref="X227:X228"/>
    <mergeCell ref="U229:U230"/>
    <mergeCell ref="V229:V230"/>
    <mergeCell ref="X229:X230"/>
    <mergeCell ref="W227:W228"/>
    <mergeCell ref="W229:W230"/>
    <mergeCell ref="X221:X222"/>
    <mergeCell ref="U225:U226"/>
    <mergeCell ref="V225:V226"/>
    <mergeCell ref="X225:X226"/>
    <mergeCell ref="X223:X224"/>
    <mergeCell ref="U223:U224"/>
    <mergeCell ref="V223:V224"/>
    <mergeCell ref="W223:W224"/>
    <mergeCell ref="U217:U218"/>
    <mergeCell ref="V217:V218"/>
    <mergeCell ref="X217:X218"/>
    <mergeCell ref="U219:U220"/>
    <mergeCell ref="V219:V220"/>
    <mergeCell ref="X219:X220"/>
    <mergeCell ref="W217:W218"/>
    <mergeCell ref="W219:W220"/>
    <mergeCell ref="X213:X214"/>
    <mergeCell ref="U215:U216"/>
    <mergeCell ref="V215:V216"/>
    <mergeCell ref="X215:X216"/>
    <mergeCell ref="U209:U210"/>
    <mergeCell ref="V209:V210"/>
    <mergeCell ref="X209:X210"/>
    <mergeCell ref="U211:U212"/>
    <mergeCell ref="V211:V212"/>
    <mergeCell ref="X211:X212"/>
    <mergeCell ref="X205:X206"/>
    <mergeCell ref="U207:U208"/>
    <mergeCell ref="V207:V208"/>
    <mergeCell ref="X207:X208"/>
    <mergeCell ref="U201:U202"/>
    <mergeCell ref="V201:V202"/>
    <mergeCell ref="X201:X202"/>
    <mergeCell ref="U203:U204"/>
    <mergeCell ref="V203:V204"/>
    <mergeCell ref="X203:X204"/>
    <mergeCell ref="X197:X198"/>
    <mergeCell ref="U199:U200"/>
    <mergeCell ref="V199:V200"/>
    <mergeCell ref="X199:X200"/>
    <mergeCell ref="U193:U194"/>
    <mergeCell ref="V193:V194"/>
    <mergeCell ref="X193:X194"/>
    <mergeCell ref="U195:U196"/>
    <mergeCell ref="V195:V196"/>
    <mergeCell ref="X195:X196"/>
    <mergeCell ref="X189:X190"/>
    <mergeCell ref="U191:U192"/>
    <mergeCell ref="V191:V192"/>
    <mergeCell ref="X191:X192"/>
    <mergeCell ref="U185:U186"/>
    <mergeCell ref="V185:V186"/>
    <mergeCell ref="X185:X186"/>
    <mergeCell ref="U187:U188"/>
    <mergeCell ref="V187:V188"/>
    <mergeCell ref="X187:X188"/>
    <mergeCell ref="W185:W186"/>
    <mergeCell ref="U177:U178"/>
    <mergeCell ref="V177:V178"/>
    <mergeCell ref="X177:X178"/>
    <mergeCell ref="U179:U180"/>
    <mergeCell ref="V179:V180"/>
    <mergeCell ref="X179:X180"/>
    <mergeCell ref="U181:U182"/>
    <mergeCell ref="V181:V182"/>
    <mergeCell ref="W181:W182"/>
    <mergeCell ref="X173:X174"/>
    <mergeCell ref="U175:U176"/>
    <mergeCell ref="V175:V176"/>
    <mergeCell ref="X175:X176"/>
    <mergeCell ref="U169:U170"/>
    <mergeCell ref="V169:V170"/>
    <mergeCell ref="X169:X170"/>
    <mergeCell ref="U171:U172"/>
    <mergeCell ref="V171:V172"/>
    <mergeCell ref="X171:X172"/>
    <mergeCell ref="X165:X166"/>
    <mergeCell ref="U167:U168"/>
    <mergeCell ref="V167:V168"/>
    <mergeCell ref="X167:X168"/>
    <mergeCell ref="W167:W168"/>
    <mergeCell ref="U161:U162"/>
    <mergeCell ref="V161:V162"/>
    <mergeCell ref="X161:X162"/>
    <mergeCell ref="U163:U164"/>
    <mergeCell ref="V163:V164"/>
    <mergeCell ref="X163:X164"/>
    <mergeCell ref="U157:U158"/>
    <mergeCell ref="V157:V158"/>
    <mergeCell ref="X157:X158"/>
    <mergeCell ref="U159:U160"/>
    <mergeCell ref="V159:V160"/>
    <mergeCell ref="X159:X160"/>
    <mergeCell ref="W157:W158"/>
    <mergeCell ref="W159:W160"/>
    <mergeCell ref="U151:U152"/>
    <mergeCell ref="V151:V152"/>
    <mergeCell ref="X151:X152"/>
    <mergeCell ref="U155:U156"/>
    <mergeCell ref="V155:V156"/>
    <mergeCell ref="X155:X156"/>
    <mergeCell ref="W151:W152"/>
    <mergeCell ref="W155:W156"/>
    <mergeCell ref="X153:X154"/>
    <mergeCell ref="U147:U148"/>
    <mergeCell ref="V147:V148"/>
    <mergeCell ref="X147:X148"/>
    <mergeCell ref="U149:U150"/>
    <mergeCell ref="V149:V150"/>
    <mergeCell ref="X149:X150"/>
    <mergeCell ref="W147:W148"/>
    <mergeCell ref="W149:W150"/>
    <mergeCell ref="U141:U142"/>
    <mergeCell ref="V141:V142"/>
    <mergeCell ref="X141:X142"/>
    <mergeCell ref="U143:U144"/>
    <mergeCell ref="V143:V144"/>
    <mergeCell ref="X143:X144"/>
    <mergeCell ref="W141:W142"/>
    <mergeCell ref="W143:W144"/>
    <mergeCell ref="U137:U138"/>
    <mergeCell ref="V137:V138"/>
    <mergeCell ref="X137:X138"/>
    <mergeCell ref="U139:U140"/>
    <mergeCell ref="V139:V140"/>
    <mergeCell ref="X139:X140"/>
    <mergeCell ref="W137:W138"/>
    <mergeCell ref="W139:W140"/>
    <mergeCell ref="U133:U134"/>
    <mergeCell ref="V133:V134"/>
    <mergeCell ref="X133:X134"/>
    <mergeCell ref="U135:U136"/>
    <mergeCell ref="V135:V136"/>
    <mergeCell ref="X135:X136"/>
    <mergeCell ref="W133:W134"/>
    <mergeCell ref="W135:W136"/>
    <mergeCell ref="U127:U128"/>
    <mergeCell ref="V127:V128"/>
    <mergeCell ref="X127:X128"/>
    <mergeCell ref="U131:U132"/>
    <mergeCell ref="V131:V132"/>
    <mergeCell ref="X131:X132"/>
    <mergeCell ref="W127:W128"/>
    <mergeCell ref="W131:W132"/>
    <mergeCell ref="X129:X130"/>
    <mergeCell ref="U123:U124"/>
    <mergeCell ref="V123:V124"/>
    <mergeCell ref="X123:X124"/>
    <mergeCell ref="U125:U126"/>
    <mergeCell ref="V125:V126"/>
    <mergeCell ref="X125:X126"/>
    <mergeCell ref="W123:W124"/>
    <mergeCell ref="W125:W126"/>
    <mergeCell ref="U119:U120"/>
    <mergeCell ref="V119:V120"/>
    <mergeCell ref="X119:X120"/>
    <mergeCell ref="U121:U122"/>
    <mergeCell ref="V121:V122"/>
    <mergeCell ref="X121:X122"/>
    <mergeCell ref="W119:W120"/>
    <mergeCell ref="W121:W122"/>
    <mergeCell ref="U115:U116"/>
    <mergeCell ref="V115:V116"/>
    <mergeCell ref="X115:X116"/>
    <mergeCell ref="U117:U118"/>
    <mergeCell ref="V117:V118"/>
    <mergeCell ref="X117:X118"/>
    <mergeCell ref="W115:W116"/>
    <mergeCell ref="W117:W118"/>
    <mergeCell ref="U111:U112"/>
    <mergeCell ref="V111:V112"/>
    <mergeCell ref="X111:X112"/>
    <mergeCell ref="U113:U114"/>
    <mergeCell ref="V113:V114"/>
    <mergeCell ref="X113:X114"/>
    <mergeCell ref="W111:W112"/>
    <mergeCell ref="W113:W114"/>
    <mergeCell ref="U103:U104"/>
    <mergeCell ref="V103:V104"/>
    <mergeCell ref="X103:X104"/>
    <mergeCell ref="U105:U106"/>
    <mergeCell ref="V105:V106"/>
    <mergeCell ref="X105:X106"/>
    <mergeCell ref="W103:W104"/>
    <mergeCell ref="W105:W106"/>
    <mergeCell ref="U99:U100"/>
    <mergeCell ref="V99:V100"/>
    <mergeCell ref="X99:X100"/>
    <mergeCell ref="U101:U102"/>
    <mergeCell ref="V101:V102"/>
    <mergeCell ref="X101:X102"/>
    <mergeCell ref="W99:W100"/>
    <mergeCell ref="W101:W102"/>
    <mergeCell ref="U93:U94"/>
    <mergeCell ref="V93:V94"/>
    <mergeCell ref="X93:X94"/>
    <mergeCell ref="U95:U96"/>
    <mergeCell ref="V95:V96"/>
    <mergeCell ref="X95:X96"/>
    <mergeCell ref="W93:W94"/>
    <mergeCell ref="W95:W96"/>
    <mergeCell ref="U89:U90"/>
    <mergeCell ref="V89:V90"/>
    <mergeCell ref="X89:X90"/>
    <mergeCell ref="U91:U92"/>
    <mergeCell ref="V91:V92"/>
    <mergeCell ref="X91:X92"/>
    <mergeCell ref="U85:U86"/>
    <mergeCell ref="V85:V86"/>
    <mergeCell ref="X85:X86"/>
    <mergeCell ref="U87:U88"/>
    <mergeCell ref="V87:V88"/>
    <mergeCell ref="X87:X88"/>
    <mergeCell ref="W85:W86"/>
    <mergeCell ref="W87:W88"/>
    <mergeCell ref="U79:U80"/>
    <mergeCell ref="V79:V80"/>
    <mergeCell ref="X79:X80"/>
    <mergeCell ref="U81:U82"/>
    <mergeCell ref="V81:V82"/>
    <mergeCell ref="X81:X82"/>
    <mergeCell ref="W79:W80"/>
    <mergeCell ref="W81:W82"/>
    <mergeCell ref="U75:U76"/>
    <mergeCell ref="V75:V76"/>
    <mergeCell ref="X75:X76"/>
    <mergeCell ref="U77:U78"/>
    <mergeCell ref="V77:V78"/>
    <mergeCell ref="X77:X78"/>
    <mergeCell ref="W75:W76"/>
    <mergeCell ref="W77:W78"/>
    <mergeCell ref="U69:U70"/>
    <mergeCell ref="V69:V70"/>
    <mergeCell ref="X69:X70"/>
    <mergeCell ref="U73:U74"/>
    <mergeCell ref="V73:V74"/>
    <mergeCell ref="X73:X74"/>
    <mergeCell ref="W69:W70"/>
    <mergeCell ref="U71:U72"/>
    <mergeCell ref="V71:V72"/>
    <mergeCell ref="W71:W72"/>
    <mergeCell ref="U65:U66"/>
    <mergeCell ref="V65:V66"/>
    <mergeCell ref="X65:X66"/>
    <mergeCell ref="U67:U68"/>
    <mergeCell ref="V67:V68"/>
    <mergeCell ref="X67:X68"/>
    <mergeCell ref="W65:W66"/>
    <mergeCell ref="W67:W68"/>
    <mergeCell ref="U61:U62"/>
    <mergeCell ref="V61:V62"/>
    <mergeCell ref="X61:X62"/>
    <mergeCell ref="U63:U64"/>
    <mergeCell ref="V63:V64"/>
    <mergeCell ref="X63:X64"/>
    <mergeCell ref="W61:W62"/>
    <mergeCell ref="W63:W64"/>
    <mergeCell ref="U57:U58"/>
    <mergeCell ref="V57:V58"/>
    <mergeCell ref="X57:X58"/>
    <mergeCell ref="U59:U60"/>
    <mergeCell ref="V59:V60"/>
    <mergeCell ref="X59:X60"/>
    <mergeCell ref="W57:W58"/>
    <mergeCell ref="W59:W60"/>
    <mergeCell ref="U51:U52"/>
    <mergeCell ref="V51:V52"/>
    <mergeCell ref="X51:X52"/>
    <mergeCell ref="U55:U56"/>
    <mergeCell ref="V55:V56"/>
    <mergeCell ref="X55:X56"/>
    <mergeCell ref="W51:W52"/>
    <mergeCell ref="W55:W56"/>
    <mergeCell ref="X53:X54"/>
    <mergeCell ref="U47:U48"/>
    <mergeCell ref="V47:V48"/>
    <mergeCell ref="X47:X48"/>
    <mergeCell ref="U49:U50"/>
    <mergeCell ref="V49:V50"/>
    <mergeCell ref="X49:X50"/>
    <mergeCell ref="W47:W48"/>
    <mergeCell ref="W49:W50"/>
    <mergeCell ref="U43:U44"/>
    <mergeCell ref="V43:V44"/>
    <mergeCell ref="X43:X44"/>
    <mergeCell ref="U45:U46"/>
    <mergeCell ref="V45:V46"/>
    <mergeCell ref="X45:X46"/>
    <mergeCell ref="W43:W44"/>
    <mergeCell ref="W45:W46"/>
    <mergeCell ref="U39:U40"/>
    <mergeCell ref="V39:V40"/>
    <mergeCell ref="X39:X40"/>
    <mergeCell ref="U41:U42"/>
    <mergeCell ref="V41:V42"/>
    <mergeCell ref="X41:X42"/>
    <mergeCell ref="W39:W40"/>
    <mergeCell ref="W41:W42"/>
    <mergeCell ref="U35:U36"/>
    <mergeCell ref="V35:V36"/>
    <mergeCell ref="X35:X36"/>
    <mergeCell ref="U37:U38"/>
    <mergeCell ref="V37:V38"/>
    <mergeCell ref="X37:X38"/>
    <mergeCell ref="W35:W36"/>
    <mergeCell ref="W37:W38"/>
    <mergeCell ref="U27:U28"/>
    <mergeCell ref="V27:V28"/>
    <mergeCell ref="X27:X28"/>
    <mergeCell ref="U33:U34"/>
    <mergeCell ref="V33:V34"/>
    <mergeCell ref="X33:X34"/>
    <mergeCell ref="W27:W28"/>
    <mergeCell ref="U29:U30"/>
    <mergeCell ref="V29:V30"/>
    <mergeCell ref="W29:W30"/>
    <mergeCell ref="U23:U24"/>
    <mergeCell ref="V23:V24"/>
    <mergeCell ref="X23:X24"/>
    <mergeCell ref="U25:U26"/>
    <mergeCell ref="V25:V26"/>
    <mergeCell ref="X25:X26"/>
    <mergeCell ref="W23:W24"/>
    <mergeCell ref="W25:W26"/>
    <mergeCell ref="U17:U18"/>
    <mergeCell ref="V17:V18"/>
    <mergeCell ref="X17:X18"/>
    <mergeCell ref="U19:U20"/>
    <mergeCell ref="V19:V20"/>
    <mergeCell ref="X19:X20"/>
    <mergeCell ref="W19:W20"/>
    <mergeCell ref="W17:W18"/>
    <mergeCell ref="U13:U14"/>
    <mergeCell ref="V13:V14"/>
    <mergeCell ref="X13:X14"/>
    <mergeCell ref="U15:U16"/>
    <mergeCell ref="V15:V16"/>
    <mergeCell ref="X15:X16"/>
    <mergeCell ref="W13:W14"/>
    <mergeCell ref="W15:W16"/>
    <mergeCell ref="X7:X8"/>
    <mergeCell ref="U9:U10"/>
    <mergeCell ref="V9:V10"/>
    <mergeCell ref="X9:X10"/>
    <mergeCell ref="U11:U12"/>
    <mergeCell ref="V11:V12"/>
    <mergeCell ref="X11:X12"/>
    <mergeCell ref="W7:W8"/>
    <mergeCell ref="W9:W10"/>
    <mergeCell ref="S479:S480"/>
    <mergeCell ref="T479:T480"/>
    <mergeCell ref="U3:U4"/>
    <mergeCell ref="V3:V4"/>
    <mergeCell ref="X3:X4"/>
    <mergeCell ref="U5:U6"/>
    <mergeCell ref="V5:V6"/>
    <mergeCell ref="X5:X6"/>
    <mergeCell ref="U7:U8"/>
    <mergeCell ref="V7:V8"/>
    <mergeCell ref="S477:S478"/>
    <mergeCell ref="T477:T478"/>
    <mergeCell ref="R471:R472"/>
    <mergeCell ref="S471:S472"/>
    <mergeCell ref="T471:T472"/>
    <mergeCell ref="R473:R474"/>
    <mergeCell ref="S473:S474"/>
    <mergeCell ref="T473:T474"/>
    <mergeCell ref="R469:R470"/>
    <mergeCell ref="S469:S470"/>
    <mergeCell ref="T469:T470"/>
    <mergeCell ref="R461:R462"/>
    <mergeCell ref="S461:S462"/>
    <mergeCell ref="T461:T462"/>
    <mergeCell ref="R463:R464"/>
    <mergeCell ref="S463:S464"/>
    <mergeCell ref="T463:T464"/>
    <mergeCell ref="S465:S466"/>
    <mergeCell ref="R457:R458"/>
    <mergeCell ref="S457:S458"/>
    <mergeCell ref="T457:T458"/>
    <mergeCell ref="R459:R460"/>
    <mergeCell ref="S459:S460"/>
    <mergeCell ref="T459:T460"/>
    <mergeCell ref="R453:R454"/>
    <mergeCell ref="S453:S454"/>
    <mergeCell ref="T453:T454"/>
    <mergeCell ref="R455:R456"/>
    <mergeCell ref="S455:S456"/>
    <mergeCell ref="T455:T456"/>
    <mergeCell ref="R445:R446"/>
    <mergeCell ref="S445:S446"/>
    <mergeCell ref="T445:T446"/>
    <mergeCell ref="R451:R452"/>
    <mergeCell ref="S451:S452"/>
    <mergeCell ref="T451:T452"/>
    <mergeCell ref="S447:S448"/>
    <mergeCell ref="T447:T448"/>
    <mergeCell ref="R437:R438"/>
    <mergeCell ref="S437:S438"/>
    <mergeCell ref="T437:T438"/>
    <mergeCell ref="R439:R440"/>
    <mergeCell ref="S439:S440"/>
    <mergeCell ref="T439:T440"/>
    <mergeCell ref="T431:T432"/>
    <mergeCell ref="R435:R436"/>
    <mergeCell ref="S435:S436"/>
    <mergeCell ref="T435:T436"/>
    <mergeCell ref="R427:R428"/>
    <mergeCell ref="S427:S428"/>
    <mergeCell ref="T427:T428"/>
    <mergeCell ref="R429:R430"/>
    <mergeCell ref="S429:S430"/>
    <mergeCell ref="T429:T430"/>
    <mergeCell ref="R423:R424"/>
    <mergeCell ref="S423:S424"/>
    <mergeCell ref="T423:T424"/>
    <mergeCell ref="R425:R426"/>
    <mergeCell ref="S425:S426"/>
    <mergeCell ref="T425:T426"/>
    <mergeCell ref="R417:R418"/>
    <mergeCell ref="S417:S418"/>
    <mergeCell ref="T417:T418"/>
    <mergeCell ref="R421:R422"/>
    <mergeCell ref="S421:S422"/>
    <mergeCell ref="T421:T422"/>
    <mergeCell ref="T411:T412"/>
    <mergeCell ref="R415:R416"/>
    <mergeCell ref="S415:S416"/>
    <mergeCell ref="T415:T416"/>
    <mergeCell ref="R407:R408"/>
    <mergeCell ref="S407:S408"/>
    <mergeCell ref="T407:T408"/>
    <mergeCell ref="R409:R410"/>
    <mergeCell ref="S409:S410"/>
    <mergeCell ref="T409:T410"/>
    <mergeCell ref="R405:R406"/>
    <mergeCell ref="S405:S406"/>
    <mergeCell ref="T405:T406"/>
    <mergeCell ref="R399:R400"/>
    <mergeCell ref="S399:S400"/>
    <mergeCell ref="T399:T400"/>
    <mergeCell ref="R401:R402"/>
    <mergeCell ref="S401:S402"/>
    <mergeCell ref="T401:T402"/>
    <mergeCell ref="R395:R396"/>
    <mergeCell ref="S395:S396"/>
    <mergeCell ref="T395:T396"/>
    <mergeCell ref="R397:R398"/>
    <mergeCell ref="S397:S398"/>
    <mergeCell ref="T397:T398"/>
    <mergeCell ref="R389:R390"/>
    <mergeCell ref="S389:S390"/>
    <mergeCell ref="T389:T390"/>
    <mergeCell ref="R393:R394"/>
    <mergeCell ref="S393:S394"/>
    <mergeCell ref="T393:T394"/>
    <mergeCell ref="R385:R386"/>
    <mergeCell ref="S385:S386"/>
    <mergeCell ref="T385:T386"/>
    <mergeCell ref="R387:R388"/>
    <mergeCell ref="S387:S388"/>
    <mergeCell ref="T387:T388"/>
    <mergeCell ref="R379:R380"/>
    <mergeCell ref="S379:S380"/>
    <mergeCell ref="T379:T380"/>
    <mergeCell ref="R381:R382"/>
    <mergeCell ref="S381:S382"/>
    <mergeCell ref="T381:T382"/>
    <mergeCell ref="R377:R378"/>
    <mergeCell ref="S377:S378"/>
    <mergeCell ref="T377:T378"/>
    <mergeCell ref="R371:R372"/>
    <mergeCell ref="S371:S372"/>
    <mergeCell ref="T371:T372"/>
    <mergeCell ref="R373:R374"/>
    <mergeCell ref="S373:S374"/>
    <mergeCell ref="T373:T374"/>
    <mergeCell ref="T367:T368"/>
    <mergeCell ref="R369:R370"/>
    <mergeCell ref="S369:S370"/>
    <mergeCell ref="T369:T370"/>
    <mergeCell ref="R363:R364"/>
    <mergeCell ref="S363:S364"/>
    <mergeCell ref="T363:T364"/>
    <mergeCell ref="R365:R366"/>
    <mergeCell ref="S365:S366"/>
    <mergeCell ref="T365:T366"/>
    <mergeCell ref="T359:T360"/>
    <mergeCell ref="R361:R362"/>
    <mergeCell ref="S361:S362"/>
    <mergeCell ref="T361:T362"/>
    <mergeCell ref="R355:R356"/>
    <mergeCell ref="S355:S356"/>
    <mergeCell ref="T355:T356"/>
    <mergeCell ref="R357:R358"/>
    <mergeCell ref="S357:S358"/>
    <mergeCell ref="T357:T358"/>
    <mergeCell ref="S353:S354"/>
    <mergeCell ref="T353:T354"/>
    <mergeCell ref="R347:R348"/>
    <mergeCell ref="S347:S348"/>
    <mergeCell ref="T347:T348"/>
    <mergeCell ref="R349:R350"/>
    <mergeCell ref="S349:S350"/>
    <mergeCell ref="T349:T350"/>
    <mergeCell ref="R341:R342"/>
    <mergeCell ref="S341:S342"/>
    <mergeCell ref="T341:T342"/>
    <mergeCell ref="R343:R344"/>
    <mergeCell ref="S343:S344"/>
    <mergeCell ref="T343:T344"/>
    <mergeCell ref="R335:R336"/>
    <mergeCell ref="S335:S336"/>
    <mergeCell ref="T335:T336"/>
    <mergeCell ref="R339:R340"/>
    <mergeCell ref="S339:S340"/>
    <mergeCell ref="T339:T340"/>
    <mergeCell ref="R331:R332"/>
    <mergeCell ref="S331:S332"/>
    <mergeCell ref="T331:T332"/>
    <mergeCell ref="R333:R334"/>
    <mergeCell ref="S333:S334"/>
    <mergeCell ref="T333:T334"/>
    <mergeCell ref="R327:R328"/>
    <mergeCell ref="S327:S328"/>
    <mergeCell ref="T327:T328"/>
    <mergeCell ref="R329:R330"/>
    <mergeCell ref="S329:S330"/>
    <mergeCell ref="T329:T330"/>
    <mergeCell ref="R321:R322"/>
    <mergeCell ref="S321:S322"/>
    <mergeCell ref="T321:T322"/>
    <mergeCell ref="R325:R326"/>
    <mergeCell ref="S325:S326"/>
    <mergeCell ref="T325:T326"/>
    <mergeCell ref="T313:T314"/>
    <mergeCell ref="R315:R316"/>
    <mergeCell ref="S315:S316"/>
    <mergeCell ref="T315:T316"/>
    <mergeCell ref="R309:R310"/>
    <mergeCell ref="S309:S310"/>
    <mergeCell ref="T309:T310"/>
    <mergeCell ref="R311:R312"/>
    <mergeCell ref="S311:S312"/>
    <mergeCell ref="T311:T312"/>
    <mergeCell ref="R305:R306"/>
    <mergeCell ref="S305:S306"/>
    <mergeCell ref="T305:T306"/>
    <mergeCell ref="R307:R308"/>
    <mergeCell ref="S307:S308"/>
    <mergeCell ref="T307:T308"/>
    <mergeCell ref="T301:T302"/>
    <mergeCell ref="R303:R304"/>
    <mergeCell ref="S303:S304"/>
    <mergeCell ref="T303:T304"/>
    <mergeCell ref="R297:R298"/>
    <mergeCell ref="S297:S298"/>
    <mergeCell ref="T297:T298"/>
    <mergeCell ref="R299:R300"/>
    <mergeCell ref="S299:S300"/>
    <mergeCell ref="T299:T300"/>
    <mergeCell ref="R293:R294"/>
    <mergeCell ref="S293:S294"/>
    <mergeCell ref="T293:T294"/>
    <mergeCell ref="R295:R296"/>
    <mergeCell ref="S295:S296"/>
    <mergeCell ref="T295:T296"/>
    <mergeCell ref="T287:T288"/>
    <mergeCell ref="R289:R290"/>
    <mergeCell ref="S289:S290"/>
    <mergeCell ref="T289:T290"/>
    <mergeCell ref="R283:R284"/>
    <mergeCell ref="S283:S284"/>
    <mergeCell ref="T283:T284"/>
    <mergeCell ref="R285:R286"/>
    <mergeCell ref="S285:S286"/>
    <mergeCell ref="T285:T286"/>
    <mergeCell ref="R281:R282"/>
    <mergeCell ref="S281:S282"/>
    <mergeCell ref="T281:T282"/>
    <mergeCell ref="R275:R276"/>
    <mergeCell ref="S275:S276"/>
    <mergeCell ref="T275:T276"/>
    <mergeCell ref="R277:R278"/>
    <mergeCell ref="S277:S278"/>
    <mergeCell ref="T277:T278"/>
    <mergeCell ref="T271:T272"/>
    <mergeCell ref="R273:R274"/>
    <mergeCell ref="S273:S274"/>
    <mergeCell ref="T273:T274"/>
    <mergeCell ref="R267:R268"/>
    <mergeCell ref="S267:S268"/>
    <mergeCell ref="T267:T268"/>
    <mergeCell ref="R269:R270"/>
    <mergeCell ref="S269:S270"/>
    <mergeCell ref="T269:T270"/>
    <mergeCell ref="T263:T264"/>
    <mergeCell ref="R265:R266"/>
    <mergeCell ref="S265:S266"/>
    <mergeCell ref="T265:T266"/>
    <mergeCell ref="R259:R260"/>
    <mergeCell ref="S259:S260"/>
    <mergeCell ref="T259:T260"/>
    <mergeCell ref="R261:R262"/>
    <mergeCell ref="S261:S262"/>
    <mergeCell ref="T261:T262"/>
    <mergeCell ref="R253:R254"/>
    <mergeCell ref="S253:S254"/>
    <mergeCell ref="T253:T254"/>
    <mergeCell ref="R257:R258"/>
    <mergeCell ref="S257:S258"/>
    <mergeCell ref="T257:T258"/>
    <mergeCell ref="T249:T250"/>
    <mergeCell ref="R251:R252"/>
    <mergeCell ref="S251:S252"/>
    <mergeCell ref="T251:T252"/>
    <mergeCell ref="R245:R246"/>
    <mergeCell ref="S245:S246"/>
    <mergeCell ref="T245:T246"/>
    <mergeCell ref="R247:R248"/>
    <mergeCell ref="S247:S248"/>
    <mergeCell ref="T247:T248"/>
    <mergeCell ref="T241:T242"/>
    <mergeCell ref="R243:R244"/>
    <mergeCell ref="S243:S244"/>
    <mergeCell ref="T243:T244"/>
    <mergeCell ref="R237:R238"/>
    <mergeCell ref="S237:S238"/>
    <mergeCell ref="T237:T238"/>
    <mergeCell ref="R239:R240"/>
    <mergeCell ref="S239:S240"/>
    <mergeCell ref="T239:T240"/>
    <mergeCell ref="S235:S236"/>
    <mergeCell ref="T235:T236"/>
    <mergeCell ref="R229:R230"/>
    <mergeCell ref="S229:S230"/>
    <mergeCell ref="T229:T230"/>
    <mergeCell ref="R231:R232"/>
    <mergeCell ref="S231:S232"/>
    <mergeCell ref="T231:T232"/>
    <mergeCell ref="R225:R226"/>
    <mergeCell ref="S225:S226"/>
    <mergeCell ref="T225:T226"/>
    <mergeCell ref="R227:R228"/>
    <mergeCell ref="S227:S228"/>
    <mergeCell ref="T227:T228"/>
    <mergeCell ref="R219:R220"/>
    <mergeCell ref="S219:S220"/>
    <mergeCell ref="T219:T220"/>
    <mergeCell ref="R221:R222"/>
    <mergeCell ref="S221:S222"/>
    <mergeCell ref="T221:T222"/>
    <mergeCell ref="T215:T216"/>
    <mergeCell ref="R217:R218"/>
    <mergeCell ref="S217:S218"/>
    <mergeCell ref="T217:T218"/>
    <mergeCell ref="R211:R212"/>
    <mergeCell ref="S211:S212"/>
    <mergeCell ref="T211:T212"/>
    <mergeCell ref="R213:R214"/>
    <mergeCell ref="S213:S214"/>
    <mergeCell ref="T213:T214"/>
    <mergeCell ref="T207:T208"/>
    <mergeCell ref="R209:R210"/>
    <mergeCell ref="S209:S210"/>
    <mergeCell ref="T209:T210"/>
    <mergeCell ref="R203:R204"/>
    <mergeCell ref="S203:S204"/>
    <mergeCell ref="T203:T204"/>
    <mergeCell ref="R205:R206"/>
    <mergeCell ref="S205:S206"/>
    <mergeCell ref="T205:T206"/>
    <mergeCell ref="S201:S202"/>
    <mergeCell ref="T201:T202"/>
    <mergeCell ref="R195:R196"/>
    <mergeCell ref="S195:S196"/>
    <mergeCell ref="T195:T196"/>
    <mergeCell ref="R197:R198"/>
    <mergeCell ref="S197:S198"/>
    <mergeCell ref="T197:T198"/>
    <mergeCell ref="T191:T192"/>
    <mergeCell ref="R193:R194"/>
    <mergeCell ref="S193:S194"/>
    <mergeCell ref="T193:T194"/>
    <mergeCell ref="R187:R188"/>
    <mergeCell ref="S187:S188"/>
    <mergeCell ref="T187:T188"/>
    <mergeCell ref="R189:R190"/>
    <mergeCell ref="S189:S190"/>
    <mergeCell ref="T189:T190"/>
    <mergeCell ref="R185:R186"/>
    <mergeCell ref="S185:S186"/>
    <mergeCell ref="T185:T186"/>
    <mergeCell ref="S183:S184"/>
    <mergeCell ref="T183:T184"/>
    <mergeCell ref="R175:R176"/>
    <mergeCell ref="S175:S176"/>
    <mergeCell ref="T175:T176"/>
    <mergeCell ref="R177:R178"/>
    <mergeCell ref="S177:S178"/>
    <mergeCell ref="T171:T172"/>
    <mergeCell ref="R173:R174"/>
    <mergeCell ref="S173:S174"/>
    <mergeCell ref="T173:T174"/>
    <mergeCell ref="R167:R168"/>
    <mergeCell ref="S167:S168"/>
    <mergeCell ref="T167:T168"/>
    <mergeCell ref="R169:R170"/>
    <mergeCell ref="S169:S170"/>
    <mergeCell ref="T169:T170"/>
    <mergeCell ref="T163:T164"/>
    <mergeCell ref="R165:R166"/>
    <mergeCell ref="S165:S166"/>
    <mergeCell ref="T165:T166"/>
    <mergeCell ref="R159:R160"/>
    <mergeCell ref="S159:S160"/>
    <mergeCell ref="T159:T160"/>
    <mergeCell ref="R161:R162"/>
    <mergeCell ref="S161:S162"/>
    <mergeCell ref="T161:T162"/>
    <mergeCell ref="R155:R156"/>
    <mergeCell ref="S155:S156"/>
    <mergeCell ref="T155:T156"/>
    <mergeCell ref="R157:R158"/>
    <mergeCell ref="S157:S158"/>
    <mergeCell ref="T157:T158"/>
    <mergeCell ref="R149:R150"/>
    <mergeCell ref="S149:S150"/>
    <mergeCell ref="T149:T150"/>
    <mergeCell ref="R151:R152"/>
    <mergeCell ref="S151:S152"/>
    <mergeCell ref="T151:T152"/>
    <mergeCell ref="R143:R144"/>
    <mergeCell ref="S143:S144"/>
    <mergeCell ref="T143:T144"/>
    <mergeCell ref="R147:R148"/>
    <mergeCell ref="S147:S148"/>
    <mergeCell ref="T147:T148"/>
    <mergeCell ref="R139:R140"/>
    <mergeCell ref="S139:S140"/>
    <mergeCell ref="T139:T140"/>
    <mergeCell ref="R141:R142"/>
    <mergeCell ref="S141:S142"/>
    <mergeCell ref="T141:T142"/>
    <mergeCell ref="R135:R136"/>
    <mergeCell ref="S135:S136"/>
    <mergeCell ref="T135:T136"/>
    <mergeCell ref="R137:R138"/>
    <mergeCell ref="S137:S138"/>
    <mergeCell ref="T137:T138"/>
    <mergeCell ref="R131:R132"/>
    <mergeCell ref="S131:S132"/>
    <mergeCell ref="T131:T132"/>
    <mergeCell ref="R133:R134"/>
    <mergeCell ref="S133:S134"/>
    <mergeCell ref="T133:T134"/>
    <mergeCell ref="R125:R126"/>
    <mergeCell ref="S125:S126"/>
    <mergeCell ref="T125:T126"/>
    <mergeCell ref="R127:R128"/>
    <mergeCell ref="S127:S128"/>
    <mergeCell ref="T127:T128"/>
    <mergeCell ref="R121:R122"/>
    <mergeCell ref="S121:S122"/>
    <mergeCell ref="T121:T122"/>
    <mergeCell ref="R123:R124"/>
    <mergeCell ref="S123:S124"/>
    <mergeCell ref="T123:T124"/>
    <mergeCell ref="R117:R118"/>
    <mergeCell ref="S117:S118"/>
    <mergeCell ref="T117:T118"/>
    <mergeCell ref="R119:R120"/>
    <mergeCell ref="S119:S120"/>
    <mergeCell ref="T119:T120"/>
    <mergeCell ref="R113:R114"/>
    <mergeCell ref="S113:S114"/>
    <mergeCell ref="T113:T114"/>
    <mergeCell ref="R115:R116"/>
    <mergeCell ref="S115:S116"/>
    <mergeCell ref="T115:T116"/>
    <mergeCell ref="R105:R106"/>
    <mergeCell ref="S105:S106"/>
    <mergeCell ref="T105:T106"/>
    <mergeCell ref="R111:R112"/>
    <mergeCell ref="S111:S112"/>
    <mergeCell ref="T111:T112"/>
    <mergeCell ref="T107:T108"/>
    <mergeCell ref="R101:R102"/>
    <mergeCell ref="S101:S102"/>
    <mergeCell ref="T101:T102"/>
    <mergeCell ref="R103:R104"/>
    <mergeCell ref="S103:S104"/>
    <mergeCell ref="T103:T104"/>
    <mergeCell ref="R95:R96"/>
    <mergeCell ref="S95:S96"/>
    <mergeCell ref="T95:T96"/>
    <mergeCell ref="R99:R100"/>
    <mergeCell ref="S99:S100"/>
    <mergeCell ref="T99:T100"/>
    <mergeCell ref="R91:R92"/>
    <mergeCell ref="S91:S92"/>
    <mergeCell ref="T91:T92"/>
    <mergeCell ref="R93:R94"/>
    <mergeCell ref="S93:S94"/>
    <mergeCell ref="T93:T94"/>
    <mergeCell ref="R87:R88"/>
    <mergeCell ref="S87:S88"/>
    <mergeCell ref="T87:T88"/>
    <mergeCell ref="R89:R90"/>
    <mergeCell ref="S89:S90"/>
    <mergeCell ref="T89:T90"/>
    <mergeCell ref="R81:R82"/>
    <mergeCell ref="S81:S82"/>
    <mergeCell ref="T81:T82"/>
    <mergeCell ref="R85:R86"/>
    <mergeCell ref="S85:S86"/>
    <mergeCell ref="T85:T86"/>
    <mergeCell ref="R83:R84"/>
    <mergeCell ref="S83:S84"/>
    <mergeCell ref="T83:T84"/>
    <mergeCell ref="R77:R78"/>
    <mergeCell ref="S77:S78"/>
    <mergeCell ref="T77:T78"/>
    <mergeCell ref="R79:R80"/>
    <mergeCell ref="S79:S80"/>
    <mergeCell ref="T79:T80"/>
    <mergeCell ref="R73:R74"/>
    <mergeCell ref="S73:S74"/>
    <mergeCell ref="T73:T74"/>
    <mergeCell ref="R75:R76"/>
    <mergeCell ref="S75:S76"/>
    <mergeCell ref="T75:T76"/>
    <mergeCell ref="R67:R68"/>
    <mergeCell ref="S67:S68"/>
    <mergeCell ref="T67:T68"/>
    <mergeCell ref="R69:R70"/>
    <mergeCell ref="S69:S70"/>
    <mergeCell ref="T69:T70"/>
    <mergeCell ref="R63:R64"/>
    <mergeCell ref="S63:S64"/>
    <mergeCell ref="T63:T64"/>
    <mergeCell ref="R65:R66"/>
    <mergeCell ref="S65:S66"/>
    <mergeCell ref="T65:T66"/>
    <mergeCell ref="R59:R60"/>
    <mergeCell ref="S59:S60"/>
    <mergeCell ref="T59:T60"/>
    <mergeCell ref="R61:R62"/>
    <mergeCell ref="S61:S62"/>
    <mergeCell ref="T61:T62"/>
    <mergeCell ref="R55:R56"/>
    <mergeCell ref="S55:S56"/>
    <mergeCell ref="T55:T56"/>
    <mergeCell ref="R57:R58"/>
    <mergeCell ref="S57:S58"/>
    <mergeCell ref="T57:T58"/>
    <mergeCell ref="R49:R50"/>
    <mergeCell ref="S49:S50"/>
    <mergeCell ref="T49:T50"/>
    <mergeCell ref="R51:R52"/>
    <mergeCell ref="S51:S52"/>
    <mergeCell ref="T51:T52"/>
    <mergeCell ref="R45:R46"/>
    <mergeCell ref="S45:S46"/>
    <mergeCell ref="T45:T46"/>
    <mergeCell ref="R47:R48"/>
    <mergeCell ref="S47:S48"/>
    <mergeCell ref="T47:T48"/>
    <mergeCell ref="R41:R42"/>
    <mergeCell ref="S41:S42"/>
    <mergeCell ref="T41:T42"/>
    <mergeCell ref="R43:R44"/>
    <mergeCell ref="S43:S44"/>
    <mergeCell ref="T43:T44"/>
    <mergeCell ref="R37:R38"/>
    <mergeCell ref="S37:S38"/>
    <mergeCell ref="T37:T38"/>
    <mergeCell ref="R39:R40"/>
    <mergeCell ref="S39:S40"/>
    <mergeCell ref="T39:T40"/>
    <mergeCell ref="R33:R34"/>
    <mergeCell ref="S33:S34"/>
    <mergeCell ref="T33:T34"/>
    <mergeCell ref="R35:R36"/>
    <mergeCell ref="S35:S36"/>
    <mergeCell ref="T35:T36"/>
    <mergeCell ref="R25:R26"/>
    <mergeCell ref="S25:S26"/>
    <mergeCell ref="T25:T26"/>
    <mergeCell ref="R27:R28"/>
    <mergeCell ref="S27:S28"/>
    <mergeCell ref="T27:T28"/>
    <mergeCell ref="R19:R20"/>
    <mergeCell ref="S19:S20"/>
    <mergeCell ref="T19:T20"/>
    <mergeCell ref="R23:R24"/>
    <mergeCell ref="S23:S24"/>
    <mergeCell ref="T23:T24"/>
    <mergeCell ref="R21:R22"/>
    <mergeCell ref="S21:S22"/>
    <mergeCell ref="T21:T22"/>
    <mergeCell ref="R15:R16"/>
    <mergeCell ref="S15:S16"/>
    <mergeCell ref="T15:T16"/>
    <mergeCell ref="R17:R18"/>
    <mergeCell ref="S17:S18"/>
    <mergeCell ref="T17:T18"/>
    <mergeCell ref="R11:R12"/>
    <mergeCell ref="S11:S12"/>
    <mergeCell ref="T11:T12"/>
    <mergeCell ref="R13:R14"/>
    <mergeCell ref="S13:S14"/>
    <mergeCell ref="T13:T14"/>
    <mergeCell ref="R7:R8"/>
    <mergeCell ref="S7:S8"/>
    <mergeCell ref="T7:T8"/>
    <mergeCell ref="R9:R10"/>
    <mergeCell ref="S9:S10"/>
    <mergeCell ref="T9:T10"/>
    <mergeCell ref="R3:R4"/>
    <mergeCell ref="S3:S4"/>
    <mergeCell ref="T3:T4"/>
    <mergeCell ref="R5:R6"/>
    <mergeCell ref="S5:S6"/>
    <mergeCell ref="T5:T6"/>
    <mergeCell ref="O477:O478"/>
    <mergeCell ref="P477:P478"/>
    <mergeCell ref="Q477:Q478"/>
    <mergeCell ref="O479:O480"/>
    <mergeCell ref="P479:P480"/>
    <mergeCell ref="Q479:Q480"/>
    <mergeCell ref="O473:O474"/>
    <mergeCell ref="P473:P474"/>
    <mergeCell ref="Q473:Q474"/>
    <mergeCell ref="O475:O476"/>
    <mergeCell ref="P475:P476"/>
    <mergeCell ref="Q475:Q476"/>
    <mergeCell ref="O469:O470"/>
    <mergeCell ref="P469:P470"/>
    <mergeCell ref="Q469:Q470"/>
    <mergeCell ref="O471:O472"/>
    <mergeCell ref="P471:P472"/>
    <mergeCell ref="Q471:Q472"/>
    <mergeCell ref="O463:O464"/>
    <mergeCell ref="P463:P464"/>
    <mergeCell ref="Q463:Q464"/>
    <mergeCell ref="O467:O468"/>
    <mergeCell ref="P467:P468"/>
    <mergeCell ref="Q467:Q468"/>
    <mergeCell ref="O459:O460"/>
    <mergeCell ref="P459:P460"/>
    <mergeCell ref="Q459:Q460"/>
    <mergeCell ref="O461:O462"/>
    <mergeCell ref="P461:P462"/>
    <mergeCell ref="Q461:Q462"/>
    <mergeCell ref="O455:O456"/>
    <mergeCell ref="P455:P456"/>
    <mergeCell ref="Q455:Q456"/>
    <mergeCell ref="O457:O458"/>
    <mergeCell ref="P457:P458"/>
    <mergeCell ref="Q457:Q458"/>
    <mergeCell ref="O451:O452"/>
    <mergeCell ref="P451:P452"/>
    <mergeCell ref="Q451:Q452"/>
    <mergeCell ref="O453:O454"/>
    <mergeCell ref="P453:P454"/>
    <mergeCell ref="Q453:Q454"/>
    <mergeCell ref="O439:O440"/>
    <mergeCell ref="P439:P440"/>
    <mergeCell ref="Q439:Q440"/>
    <mergeCell ref="O445:O446"/>
    <mergeCell ref="P445:P446"/>
    <mergeCell ref="Q445:Q446"/>
    <mergeCell ref="O441:O442"/>
    <mergeCell ref="P441:P442"/>
    <mergeCell ref="Q441:Q442"/>
    <mergeCell ref="O443:O444"/>
    <mergeCell ref="O435:O436"/>
    <mergeCell ref="P435:P436"/>
    <mergeCell ref="Q435:Q436"/>
    <mergeCell ref="O437:O438"/>
    <mergeCell ref="P437:P438"/>
    <mergeCell ref="Q437:Q438"/>
    <mergeCell ref="O429:O430"/>
    <mergeCell ref="P429:P430"/>
    <mergeCell ref="Q429:Q430"/>
    <mergeCell ref="O431:O432"/>
    <mergeCell ref="P431:P432"/>
    <mergeCell ref="Q431:Q432"/>
    <mergeCell ref="O425:O426"/>
    <mergeCell ref="P425:P426"/>
    <mergeCell ref="Q425:Q426"/>
    <mergeCell ref="O427:O428"/>
    <mergeCell ref="P427:P428"/>
    <mergeCell ref="Q427:Q428"/>
    <mergeCell ref="O421:O422"/>
    <mergeCell ref="P421:P422"/>
    <mergeCell ref="Q421:Q422"/>
    <mergeCell ref="O423:O424"/>
    <mergeCell ref="P423:P424"/>
    <mergeCell ref="Q423:Q424"/>
    <mergeCell ref="O415:O416"/>
    <mergeCell ref="P415:P416"/>
    <mergeCell ref="Q415:Q416"/>
    <mergeCell ref="O417:O418"/>
    <mergeCell ref="P417:P418"/>
    <mergeCell ref="Q417:Q418"/>
    <mergeCell ref="O409:O410"/>
    <mergeCell ref="P409:P410"/>
    <mergeCell ref="Q409:Q410"/>
    <mergeCell ref="O411:O412"/>
    <mergeCell ref="P411:P412"/>
    <mergeCell ref="Q411:Q412"/>
    <mergeCell ref="O405:O406"/>
    <mergeCell ref="P405:P406"/>
    <mergeCell ref="Q405:Q406"/>
    <mergeCell ref="O407:O408"/>
    <mergeCell ref="P407:P408"/>
    <mergeCell ref="Q407:Q408"/>
    <mergeCell ref="P401:P402"/>
    <mergeCell ref="Q401:Q402"/>
    <mergeCell ref="O403:O404"/>
    <mergeCell ref="P403:P404"/>
    <mergeCell ref="Q403:Q404"/>
    <mergeCell ref="O397:O398"/>
    <mergeCell ref="P397:P398"/>
    <mergeCell ref="Q397:Q398"/>
    <mergeCell ref="O399:O400"/>
    <mergeCell ref="P399:P400"/>
    <mergeCell ref="Q399:Q400"/>
    <mergeCell ref="O393:O394"/>
    <mergeCell ref="P393:P394"/>
    <mergeCell ref="Q393:Q394"/>
    <mergeCell ref="O395:O396"/>
    <mergeCell ref="P395:P396"/>
    <mergeCell ref="Q395:Q396"/>
    <mergeCell ref="O387:O388"/>
    <mergeCell ref="P387:P388"/>
    <mergeCell ref="Q387:Q388"/>
    <mergeCell ref="O389:O390"/>
    <mergeCell ref="P389:P390"/>
    <mergeCell ref="Q389:Q390"/>
    <mergeCell ref="O381:O382"/>
    <mergeCell ref="P381:P382"/>
    <mergeCell ref="Q381:Q382"/>
    <mergeCell ref="O385:O386"/>
    <mergeCell ref="P385:P386"/>
    <mergeCell ref="Q385:Q386"/>
    <mergeCell ref="O383:O384"/>
    <mergeCell ref="P383:P384"/>
    <mergeCell ref="Q383:Q384"/>
    <mergeCell ref="O377:O378"/>
    <mergeCell ref="P377:P378"/>
    <mergeCell ref="Q377:Q378"/>
    <mergeCell ref="O379:O380"/>
    <mergeCell ref="P379:P380"/>
    <mergeCell ref="Q379:Q380"/>
    <mergeCell ref="P373:P374"/>
    <mergeCell ref="Q373:Q374"/>
    <mergeCell ref="O375:O376"/>
    <mergeCell ref="P375:P376"/>
    <mergeCell ref="Q375:Q376"/>
    <mergeCell ref="O369:O370"/>
    <mergeCell ref="P369:P370"/>
    <mergeCell ref="Q369:Q370"/>
    <mergeCell ref="O371:O372"/>
    <mergeCell ref="P371:P372"/>
    <mergeCell ref="Q371:Q372"/>
    <mergeCell ref="O365:O366"/>
    <mergeCell ref="P365:P366"/>
    <mergeCell ref="Q365:Q366"/>
    <mergeCell ref="O367:O368"/>
    <mergeCell ref="P367:P368"/>
    <mergeCell ref="Q367:Q368"/>
    <mergeCell ref="O361:O362"/>
    <mergeCell ref="P361:P362"/>
    <mergeCell ref="Q361:Q362"/>
    <mergeCell ref="O363:O364"/>
    <mergeCell ref="P363:P364"/>
    <mergeCell ref="Q363:Q364"/>
    <mergeCell ref="O357:O358"/>
    <mergeCell ref="P357:P358"/>
    <mergeCell ref="Q357:Q358"/>
    <mergeCell ref="O359:O360"/>
    <mergeCell ref="P359:P360"/>
    <mergeCell ref="Q359:Q360"/>
    <mergeCell ref="O353:O354"/>
    <mergeCell ref="P353:P354"/>
    <mergeCell ref="Q353:Q354"/>
    <mergeCell ref="O355:O356"/>
    <mergeCell ref="P355:P356"/>
    <mergeCell ref="Q355:Q356"/>
    <mergeCell ref="O349:O350"/>
    <mergeCell ref="P349:P350"/>
    <mergeCell ref="Q349:Q350"/>
    <mergeCell ref="O351:O352"/>
    <mergeCell ref="P351:P352"/>
    <mergeCell ref="Q351:Q352"/>
    <mergeCell ref="O343:O344"/>
    <mergeCell ref="P343:P344"/>
    <mergeCell ref="Q343:Q344"/>
    <mergeCell ref="O347:O348"/>
    <mergeCell ref="P347:P348"/>
    <mergeCell ref="Q347:Q348"/>
    <mergeCell ref="O345:O346"/>
    <mergeCell ref="P345:P346"/>
    <mergeCell ref="Q345:Q346"/>
    <mergeCell ref="O339:O340"/>
    <mergeCell ref="P339:P340"/>
    <mergeCell ref="Q339:Q340"/>
    <mergeCell ref="O341:O342"/>
    <mergeCell ref="P341:P342"/>
    <mergeCell ref="Q341:Q342"/>
    <mergeCell ref="O333:O334"/>
    <mergeCell ref="P333:P334"/>
    <mergeCell ref="Q333:Q334"/>
    <mergeCell ref="O335:O336"/>
    <mergeCell ref="P335:P336"/>
    <mergeCell ref="Q335:Q336"/>
    <mergeCell ref="O329:O330"/>
    <mergeCell ref="P329:P330"/>
    <mergeCell ref="Q329:Q330"/>
    <mergeCell ref="O331:O332"/>
    <mergeCell ref="P331:P332"/>
    <mergeCell ref="Q331:Q332"/>
    <mergeCell ref="O325:O326"/>
    <mergeCell ref="P325:P326"/>
    <mergeCell ref="Q325:Q326"/>
    <mergeCell ref="O327:O328"/>
    <mergeCell ref="P327:P328"/>
    <mergeCell ref="Q327:Q328"/>
    <mergeCell ref="O315:O316"/>
    <mergeCell ref="P315:P316"/>
    <mergeCell ref="Q315:Q316"/>
    <mergeCell ref="O321:O322"/>
    <mergeCell ref="P321:P322"/>
    <mergeCell ref="Q321:Q322"/>
    <mergeCell ref="P319:P320"/>
    <mergeCell ref="Q319:Q320"/>
    <mergeCell ref="O311:O312"/>
    <mergeCell ref="P311:P312"/>
    <mergeCell ref="Q311:Q312"/>
    <mergeCell ref="O313:O314"/>
    <mergeCell ref="P313:P314"/>
    <mergeCell ref="Q313:Q314"/>
    <mergeCell ref="O307:O308"/>
    <mergeCell ref="P307:P308"/>
    <mergeCell ref="Q307:Q308"/>
    <mergeCell ref="O309:O310"/>
    <mergeCell ref="P309:P310"/>
    <mergeCell ref="Q309:Q310"/>
    <mergeCell ref="O303:O304"/>
    <mergeCell ref="P303:P304"/>
    <mergeCell ref="Q303:Q304"/>
    <mergeCell ref="O305:O306"/>
    <mergeCell ref="P305:P306"/>
    <mergeCell ref="Q305:Q306"/>
    <mergeCell ref="O299:O300"/>
    <mergeCell ref="P299:P300"/>
    <mergeCell ref="Q299:Q300"/>
    <mergeCell ref="O301:O302"/>
    <mergeCell ref="P301:P302"/>
    <mergeCell ref="Q301:Q302"/>
    <mergeCell ref="O295:O296"/>
    <mergeCell ref="P295:P296"/>
    <mergeCell ref="Q295:Q296"/>
    <mergeCell ref="O297:O298"/>
    <mergeCell ref="P297:P298"/>
    <mergeCell ref="Q297:Q298"/>
    <mergeCell ref="O289:O290"/>
    <mergeCell ref="P289:P290"/>
    <mergeCell ref="Q289:Q290"/>
    <mergeCell ref="O293:O294"/>
    <mergeCell ref="P293:P294"/>
    <mergeCell ref="Q293:Q294"/>
    <mergeCell ref="O291:O292"/>
    <mergeCell ref="P291:P292"/>
    <mergeCell ref="Q291:Q292"/>
    <mergeCell ref="O285:O286"/>
    <mergeCell ref="P285:P286"/>
    <mergeCell ref="Q285:Q286"/>
    <mergeCell ref="O287:O288"/>
    <mergeCell ref="P287:P288"/>
    <mergeCell ref="Q287:Q288"/>
    <mergeCell ref="O281:O282"/>
    <mergeCell ref="P281:P282"/>
    <mergeCell ref="Q281:Q282"/>
    <mergeCell ref="O283:O284"/>
    <mergeCell ref="P283:P284"/>
    <mergeCell ref="Q283:Q284"/>
    <mergeCell ref="P277:P278"/>
    <mergeCell ref="Q277:Q278"/>
    <mergeCell ref="O279:O280"/>
    <mergeCell ref="P279:P280"/>
    <mergeCell ref="Q279:Q280"/>
    <mergeCell ref="O273:O274"/>
    <mergeCell ref="P273:P274"/>
    <mergeCell ref="Q273:Q274"/>
    <mergeCell ref="O275:O276"/>
    <mergeCell ref="P275:P276"/>
    <mergeCell ref="Q275:Q276"/>
    <mergeCell ref="O269:O270"/>
    <mergeCell ref="P269:P270"/>
    <mergeCell ref="Q269:Q270"/>
    <mergeCell ref="O271:O272"/>
    <mergeCell ref="P271:P272"/>
    <mergeCell ref="Q271:Q272"/>
    <mergeCell ref="O265:O266"/>
    <mergeCell ref="P265:P266"/>
    <mergeCell ref="Q265:Q266"/>
    <mergeCell ref="O267:O268"/>
    <mergeCell ref="P267:P268"/>
    <mergeCell ref="Q267:Q268"/>
    <mergeCell ref="O261:O262"/>
    <mergeCell ref="P261:P262"/>
    <mergeCell ref="Q261:Q262"/>
    <mergeCell ref="O263:O264"/>
    <mergeCell ref="P263:P264"/>
    <mergeCell ref="Q263:Q264"/>
    <mergeCell ref="O257:O258"/>
    <mergeCell ref="P257:P258"/>
    <mergeCell ref="Q257:Q258"/>
    <mergeCell ref="O259:O260"/>
    <mergeCell ref="P259:P260"/>
    <mergeCell ref="Q259:Q260"/>
    <mergeCell ref="O251:O252"/>
    <mergeCell ref="P251:P252"/>
    <mergeCell ref="Q251:Q252"/>
    <mergeCell ref="O253:O254"/>
    <mergeCell ref="P253:P254"/>
    <mergeCell ref="Q253:Q254"/>
    <mergeCell ref="O247:O248"/>
    <mergeCell ref="P247:P248"/>
    <mergeCell ref="Q247:Q248"/>
    <mergeCell ref="O249:O250"/>
    <mergeCell ref="P249:P250"/>
    <mergeCell ref="Q249:Q250"/>
    <mergeCell ref="O243:O244"/>
    <mergeCell ref="P243:P244"/>
    <mergeCell ref="Q243:Q244"/>
    <mergeCell ref="O245:O246"/>
    <mergeCell ref="P245:P246"/>
    <mergeCell ref="Q245:Q246"/>
    <mergeCell ref="O239:O240"/>
    <mergeCell ref="P239:P240"/>
    <mergeCell ref="Q239:Q240"/>
    <mergeCell ref="O241:O242"/>
    <mergeCell ref="P241:P242"/>
    <mergeCell ref="Q241:Q242"/>
    <mergeCell ref="O235:O236"/>
    <mergeCell ref="P235:P236"/>
    <mergeCell ref="Q235:Q236"/>
    <mergeCell ref="O237:O238"/>
    <mergeCell ref="P237:P238"/>
    <mergeCell ref="Q237:Q238"/>
    <mergeCell ref="O231:O232"/>
    <mergeCell ref="P231:P232"/>
    <mergeCell ref="Q231:Q232"/>
    <mergeCell ref="O233:O234"/>
    <mergeCell ref="P233:P234"/>
    <mergeCell ref="Q233:Q234"/>
    <mergeCell ref="O227:O228"/>
    <mergeCell ref="P227:P228"/>
    <mergeCell ref="Q227:Q228"/>
    <mergeCell ref="O229:O230"/>
    <mergeCell ref="P229:P230"/>
    <mergeCell ref="Q229:Q230"/>
    <mergeCell ref="O221:O222"/>
    <mergeCell ref="P221:P222"/>
    <mergeCell ref="Q221:Q222"/>
    <mergeCell ref="O225:O226"/>
    <mergeCell ref="P225:P226"/>
    <mergeCell ref="Q225:Q226"/>
    <mergeCell ref="Q223:Q224"/>
    <mergeCell ref="O217:O218"/>
    <mergeCell ref="P217:P218"/>
    <mergeCell ref="Q217:Q218"/>
    <mergeCell ref="O219:O220"/>
    <mergeCell ref="P219:P220"/>
    <mergeCell ref="Q219:Q220"/>
    <mergeCell ref="O213:O214"/>
    <mergeCell ref="P213:P214"/>
    <mergeCell ref="Q213:Q214"/>
    <mergeCell ref="O215:O216"/>
    <mergeCell ref="P215:P216"/>
    <mergeCell ref="Q215:Q216"/>
    <mergeCell ref="O209:O210"/>
    <mergeCell ref="P209:P210"/>
    <mergeCell ref="Q209:Q210"/>
    <mergeCell ref="O211:O212"/>
    <mergeCell ref="P211:P212"/>
    <mergeCell ref="Q211:Q212"/>
    <mergeCell ref="O205:O206"/>
    <mergeCell ref="P205:P206"/>
    <mergeCell ref="Q205:Q206"/>
    <mergeCell ref="O207:O208"/>
    <mergeCell ref="P207:P208"/>
    <mergeCell ref="Q207:Q208"/>
    <mergeCell ref="O201:O202"/>
    <mergeCell ref="P201:P202"/>
    <mergeCell ref="Q201:Q202"/>
    <mergeCell ref="O203:O204"/>
    <mergeCell ref="P203:P204"/>
    <mergeCell ref="Q203:Q204"/>
    <mergeCell ref="Q197:Q198"/>
    <mergeCell ref="O199:O200"/>
    <mergeCell ref="P199:P200"/>
    <mergeCell ref="Q199:Q200"/>
    <mergeCell ref="O193:O194"/>
    <mergeCell ref="P193:P194"/>
    <mergeCell ref="Q193:Q194"/>
    <mergeCell ref="O195:O196"/>
    <mergeCell ref="P195:P196"/>
    <mergeCell ref="Q195:Q196"/>
    <mergeCell ref="O189:O190"/>
    <mergeCell ref="P189:P190"/>
    <mergeCell ref="Q189:Q190"/>
    <mergeCell ref="O191:O192"/>
    <mergeCell ref="P191:P192"/>
    <mergeCell ref="Q191:Q192"/>
    <mergeCell ref="O185:O186"/>
    <mergeCell ref="P185:P186"/>
    <mergeCell ref="Q185:Q186"/>
    <mergeCell ref="O187:O188"/>
    <mergeCell ref="P187:P188"/>
    <mergeCell ref="Q187:Q188"/>
    <mergeCell ref="O177:O178"/>
    <mergeCell ref="P177:P178"/>
    <mergeCell ref="Q177:Q178"/>
    <mergeCell ref="O179:O180"/>
    <mergeCell ref="P179:P180"/>
    <mergeCell ref="Q179:Q180"/>
    <mergeCell ref="O173:O174"/>
    <mergeCell ref="P173:P174"/>
    <mergeCell ref="Q173:Q174"/>
    <mergeCell ref="O175:O176"/>
    <mergeCell ref="P175:P176"/>
    <mergeCell ref="Q175:Q176"/>
    <mergeCell ref="O169:O170"/>
    <mergeCell ref="P169:P170"/>
    <mergeCell ref="Q169:Q170"/>
    <mergeCell ref="O171:O172"/>
    <mergeCell ref="P171:P172"/>
    <mergeCell ref="Q171:Q172"/>
    <mergeCell ref="O165:O166"/>
    <mergeCell ref="P165:P166"/>
    <mergeCell ref="Q165:Q166"/>
    <mergeCell ref="O167:O168"/>
    <mergeCell ref="P167:P168"/>
    <mergeCell ref="Q167:Q168"/>
    <mergeCell ref="O161:O162"/>
    <mergeCell ref="P161:P162"/>
    <mergeCell ref="Q161:Q162"/>
    <mergeCell ref="O163:O164"/>
    <mergeCell ref="P163:P164"/>
    <mergeCell ref="Q163:Q164"/>
    <mergeCell ref="O157:O158"/>
    <mergeCell ref="P157:P158"/>
    <mergeCell ref="Q157:Q158"/>
    <mergeCell ref="O159:O160"/>
    <mergeCell ref="P159:P160"/>
    <mergeCell ref="Q159:Q160"/>
    <mergeCell ref="O151:O152"/>
    <mergeCell ref="P151:P152"/>
    <mergeCell ref="Q151:Q152"/>
    <mergeCell ref="O155:O156"/>
    <mergeCell ref="P155:P156"/>
    <mergeCell ref="Q155:Q156"/>
    <mergeCell ref="O153:O154"/>
    <mergeCell ref="P153:P154"/>
    <mergeCell ref="Q153:Q154"/>
    <mergeCell ref="O147:O148"/>
    <mergeCell ref="P147:P148"/>
    <mergeCell ref="Q147:Q148"/>
    <mergeCell ref="O149:O150"/>
    <mergeCell ref="P149:P150"/>
    <mergeCell ref="Q149:Q150"/>
    <mergeCell ref="O141:O142"/>
    <mergeCell ref="P141:P142"/>
    <mergeCell ref="Q141:Q142"/>
    <mergeCell ref="O143:O144"/>
    <mergeCell ref="P143:P144"/>
    <mergeCell ref="Q143:Q144"/>
    <mergeCell ref="O137:O138"/>
    <mergeCell ref="P137:P138"/>
    <mergeCell ref="Q137:Q138"/>
    <mergeCell ref="O139:O140"/>
    <mergeCell ref="P139:P140"/>
    <mergeCell ref="Q139:Q140"/>
    <mergeCell ref="O133:O134"/>
    <mergeCell ref="P133:P134"/>
    <mergeCell ref="Q133:Q134"/>
    <mergeCell ref="O135:O136"/>
    <mergeCell ref="P135:P136"/>
    <mergeCell ref="Q135:Q136"/>
    <mergeCell ref="O127:O128"/>
    <mergeCell ref="P127:P128"/>
    <mergeCell ref="Q127:Q128"/>
    <mergeCell ref="O131:O132"/>
    <mergeCell ref="P131:P132"/>
    <mergeCell ref="Q131:Q132"/>
    <mergeCell ref="O129:O130"/>
    <mergeCell ref="P129:P130"/>
    <mergeCell ref="Q129:Q130"/>
    <mergeCell ref="O123:O124"/>
    <mergeCell ref="P123:P124"/>
    <mergeCell ref="Q123:Q124"/>
    <mergeCell ref="O125:O126"/>
    <mergeCell ref="P125:P126"/>
    <mergeCell ref="Q125:Q126"/>
    <mergeCell ref="O119:O120"/>
    <mergeCell ref="P119:P120"/>
    <mergeCell ref="Q119:Q120"/>
    <mergeCell ref="O121:O122"/>
    <mergeCell ref="P121:P122"/>
    <mergeCell ref="Q121:Q122"/>
    <mergeCell ref="O115:O116"/>
    <mergeCell ref="P115:P116"/>
    <mergeCell ref="Q115:Q116"/>
    <mergeCell ref="O117:O118"/>
    <mergeCell ref="P117:P118"/>
    <mergeCell ref="Q117:Q118"/>
    <mergeCell ref="O111:O112"/>
    <mergeCell ref="P111:P112"/>
    <mergeCell ref="Q111:Q112"/>
    <mergeCell ref="O113:O114"/>
    <mergeCell ref="P113:P114"/>
    <mergeCell ref="Q113:Q114"/>
    <mergeCell ref="O103:O104"/>
    <mergeCell ref="P103:P104"/>
    <mergeCell ref="Q103:Q104"/>
    <mergeCell ref="O105:O106"/>
    <mergeCell ref="P105:P106"/>
    <mergeCell ref="Q105:Q106"/>
    <mergeCell ref="O99:O100"/>
    <mergeCell ref="P99:P100"/>
    <mergeCell ref="Q99:Q100"/>
    <mergeCell ref="O101:O102"/>
    <mergeCell ref="P101:P102"/>
    <mergeCell ref="Q101:Q102"/>
    <mergeCell ref="O93:O94"/>
    <mergeCell ref="P93:P94"/>
    <mergeCell ref="Q93:Q94"/>
    <mergeCell ref="O95:O96"/>
    <mergeCell ref="P95:P96"/>
    <mergeCell ref="Q95:Q96"/>
    <mergeCell ref="O89:O90"/>
    <mergeCell ref="P89:P90"/>
    <mergeCell ref="Q89:Q90"/>
    <mergeCell ref="O91:O92"/>
    <mergeCell ref="P91:P92"/>
    <mergeCell ref="Q91:Q92"/>
    <mergeCell ref="O85:O86"/>
    <mergeCell ref="P85:P86"/>
    <mergeCell ref="Q85:Q86"/>
    <mergeCell ref="O87:O88"/>
    <mergeCell ref="P87:P88"/>
    <mergeCell ref="Q87:Q88"/>
    <mergeCell ref="O79:O80"/>
    <mergeCell ref="P79:P80"/>
    <mergeCell ref="Q79:Q80"/>
    <mergeCell ref="O81:O82"/>
    <mergeCell ref="P81:P82"/>
    <mergeCell ref="Q81:Q82"/>
    <mergeCell ref="O75:O76"/>
    <mergeCell ref="P75:P76"/>
    <mergeCell ref="Q75:Q76"/>
    <mergeCell ref="O77:O78"/>
    <mergeCell ref="P77:P78"/>
    <mergeCell ref="Q77:Q78"/>
    <mergeCell ref="O69:O70"/>
    <mergeCell ref="P69:P70"/>
    <mergeCell ref="Q69:Q70"/>
    <mergeCell ref="O73:O74"/>
    <mergeCell ref="P73:P74"/>
    <mergeCell ref="Q73:Q74"/>
    <mergeCell ref="O71:O72"/>
    <mergeCell ref="P71:P72"/>
    <mergeCell ref="Q71:Q72"/>
    <mergeCell ref="O65:O66"/>
    <mergeCell ref="P65:P66"/>
    <mergeCell ref="Q65:Q66"/>
    <mergeCell ref="O67:O68"/>
    <mergeCell ref="P67:P68"/>
    <mergeCell ref="Q67:Q68"/>
    <mergeCell ref="O61:O62"/>
    <mergeCell ref="P61:P62"/>
    <mergeCell ref="Q61:Q62"/>
    <mergeCell ref="O63:O64"/>
    <mergeCell ref="P63:P64"/>
    <mergeCell ref="Q63:Q64"/>
    <mergeCell ref="O57:O58"/>
    <mergeCell ref="P57:P58"/>
    <mergeCell ref="Q57:Q58"/>
    <mergeCell ref="O59:O60"/>
    <mergeCell ref="P59:P60"/>
    <mergeCell ref="Q59:Q60"/>
    <mergeCell ref="O51:O52"/>
    <mergeCell ref="P51:P52"/>
    <mergeCell ref="Q51:Q52"/>
    <mergeCell ref="O55:O56"/>
    <mergeCell ref="P55:P56"/>
    <mergeCell ref="Q55:Q56"/>
    <mergeCell ref="O53:O54"/>
    <mergeCell ref="P53:P54"/>
    <mergeCell ref="Q53:Q54"/>
    <mergeCell ref="O47:O48"/>
    <mergeCell ref="P47:P48"/>
    <mergeCell ref="Q47:Q48"/>
    <mergeCell ref="O49:O50"/>
    <mergeCell ref="P49:P50"/>
    <mergeCell ref="Q49:Q50"/>
    <mergeCell ref="O43:O44"/>
    <mergeCell ref="P43:P44"/>
    <mergeCell ref="Q43:Q44"/>
    <mergeCell ref="O45:O46"/>
    <mergeCell ref="P45:P46"/>
    <mergeCell ref="Q45:Q46"/>
    <mergeCell ref="O39:O40"/>
    <mergeCell ref="P39:P40"/>
    <mergeCell ref="Q39:Q40"/>
    <mergeCell ref="O41:O42"/>
    <mergeCell ref="P41:P42"/>
    <mergeCell ref="Q41:Q42"/>
    <mergeCell ref="O35:O36"/>
    <mergeCell ref="P35:P36"/>
    <mergeCell ref="Q35:Q36"/>
    <mergeCell ref="O37:O38"/>
    <mergeCell ref="P37:P38"/>
    <mergeCell ref="Q37:Q38"/>
    <mergeCell ref="O33:O34"/>
    <mergeCell ref="P33:P34"/>
    <mergeCell ref="Q33:Q34"/>
    <mergeCell ref="O29:O30"/>
    <mergeCell ref="P29:P30"/>
    <mergeCell ref="Q29:Q30"/>
    <mergeCell ref="O31:O32"/>
    <mergeCell ref="O25:O26"/>
    <mergeCell ref="P25:P26"/>
    <mergeCell ref="Q25:Q26"/>
    <mergeCell ref="O27:O28"/>
    <mergeCell ref="P27:P28"/>
    <mergeCell ref="Q27:Q28"/>
    <mergeCell ref="O19:O20"/>
    <mergeCell ref="P19:P20"/>
    <mergeCell ref="Q19:Q20"/>
    <mergeCell ref="O23:O24"/>
    <mergeCell ref="P23:P24"/>
    <mergeCell ref="Q23:Q24"/>
    <mergeCell ref="O15:O16"/>
    <mergeCell ref="P15:P16"/>
    <mergeCell ref="Q15:Q16"/>
    <mergeCell ref="O17:O18"/>
    <mergeCell ref="P17:P18"/>
    <mergeCell ref="Q17:Q18"/>
    <mergeCell ref="O11:O12"/>
    <mergeCell ref="P11:P12"/>
    <mergeCell ref="Q11:Q12"/>
    <mergeCell ref="O13:O14"/>
    <mergeCell ref="P13:P14"/>
    <mergeCell ref="Q13:Q14"/>
    <mergeCell ref="O7:O8"/>
    <mergeCell ref="P7:P8"/>
    <mergeCell ref="Q7:Q8"/>
    <mergeCell ref="O9:O10"/>
    <mergeCell ref="P9:P10"/>
    <mergeCell ref="Q9:Q10"/>
    <mergeCell ref="O3:O4"/>
    <mergeCell ref="P3:P4"/>
    <mergeCell ref="Q3:Q4"/>
    <mergeCell ref="O5:O6"/>
    <mergeCell ref="P5:P6"/>
    <mergeCell ref="Q5:Q6"/>
    <mergeCell ref="N467:N468"/>
    <mergeCell ref="N469:N470"/>
    <mergeCell ref="N471:N472"/>
    <mergeCell ref="N473:N474"/>
    <mergeCell ref="N475:N476"/>
    <mergeCell ref="N477:N478"/>
    <mergeCell ref="N453:N454"/>
    <mergeCell ref="N455:N456"/>
    <mergeCell ref="N457:N458"/>
    <mergeCell ref="N459:N460"/>
    <mergeCell ref="N461:N462"/>
    <mergeCell ref="N463:N464"/>
    <mergeCell ref="N431:N432"/>
    <mergeCell ref="N435:N436"/>
    <mergeCell ref="N437:N438"/>
    <mergeCell ref="N439:N440"/>
    <mergeCell ref="N445:N446"/>
    <mergeCell ref="N451:N452"/>
    <mergeCell ref="N433:N434"/>
    <mergeCell ref="N441:N442"/>
    <mergeCell ref="N443:N444"/>
    <mergeCell ref="N417:N418"/>
    <mergeCell ref="N421:N422"/>
    <mergeCell ref="N423:N424"/>
    <mergeCell ref="N425:N426"/>
    <mergeCell ref="N427:N428"/>
    <mergeCell ref="N429:N430"/>
    <mergeCell ref="N419:N420"/>
    <mergeCell ref="N403:N404"/>
    <mergeCell ref="N405:N406"/>
    <mergeCell ref="N407:N408"/>
    <mergeCell ref="N409:N410"/>
    <mergeCell ref="N411:N412"/>
    <mergeCell ref="N415:N416"/>
    <mergeCell ref="N413:N414"/>
    <mergeCell ref="N389:N390"/>
    <mergeCell ref="N393:N394"/>
    <mergeCell ref="N395:N396"/>
    <mergeCell ref="N397:N398"/>
    <mergeCell ref="N399:N400"/>
    <mergeCell ref="N401:N402"/>
    <mergeCell ref="N375:N376"/>
    <mergeCell ref="N377:N378"/>
    <mergeCell ref="N379:N380"/>
    <mergeCell ref="N381:N382"/>
    <mergeCell ref="N385:N386"/>
    <mergeCell ref="N387:N388"/>
    <mergeCell ref="N383:N384"/>
    <mergeCell ref="N363:N364"/>
    <mergeCell ref="N365:N366"/>
    <mergeCell ref="N367:N368"/>
    <mergeCell ref="N369:N370"/>
    <mergeCell ref="N371:N372"/>
    <mergeCell ref="N373:N374"/>
    <mergeCell ref="N351:N352"/>
    <mergeCell ref="N353:N354"/>
    <mergeCell ref="N355:N356"/>
    <mergeCell ref="N357:N358"/>
    <mergeCell ref="N359:N360"/>
    <mergeCell ref="N361:N362"/>
    <mergeCell ref="N335:N336"/>
    <mergeCell ref="N339:N340"/>
    <mergeCell ref="N341:N342"/>
    <mergeCell ref="N343:N344"/>
    <mergeCell ref="N347:N348"/>
    <mergeCell ref="N349:N350"/>
    <mergeCell ref="N321:N322"/>
    <mergeCell ref="N325:N326"/>
    <mergeCell ref="N327:N328"/>
    <mergeCell ref="N329:N330"/>
    <mergeCell ref="N331:N332"/>
    <mergeCell ref="N333:N334"/>
    <mergeCell ref="N323:N324"/>
    <mergeCell ref="N305:N306"/>
    <mergeCell ref="N307:N308"/>
    <mergeCell ref="N309:N310"/>
    <mergeCell ref="N311:N312"/>
    <mergeCell ref="N313:N314"/>
    <mergeCell ref="N315:N316"/>
    <mergeCell ref="N293:N294"/>
    <mergeCell ref="N295:N296"/>
    <mergeCell ref="N297:N298"/>
    <mergeCell ref="N299:N300"/>
    <mergeCell ref="N301:N302"/>
    <mergeCell ref="N303:N304"/>
    <mergeCell ref="N279:N280"/>
    <mergeCell ref="N281:N282"/>
    <mergeCell ref="N283:N284"/>
    <mergeCell ref="N285:N286"/>
    <mergeCell ref="N287:N288"/>
    <mergeCell ref="N289:N290"/>
    <mergeCell ref="N267:N268"/>
    <mergeCell ref="N269:N270"/>
    <mergeCell ref="N271:N272"/>
    <mergeCell ref="N273:N274"/>
    <mergeCell ref="N275:N276"/>
    <mergeCell ref="N277:N278"/>
    <mergeCell ref="N253:N254"/>
    <mergeCell ref="N257:N258"/>
    <mergeCell ref="N259:N260"/>
    <mergeCell ref="N261:N262"/>
    <mergeCell ref="N263:N264"/>
    <mergeCell ref="N265:N266"/>
    <mergeCell ref="N241:N242"/>
    <mergeCell ref="N243:N244"/>
    <mergeCell ref="N245:N246"/>
    <mergeCell ref="N247:N248"/>
    <mergeCell ref="N249:N250"/>
    <mergeCell ref="N251:N252"/>
    <mergeCell ref="N229:N230"/>
    <mergeCell ref="N231:N232"/>
    <mergeCell ref="N233:N234"/>
    <mergeCell ref="N235:N236"/>
    <mergeCell ref="N237:N238"/>
    <mergeCell ref="N239:N240"/>
    <mergeCell ref="N215:N216"/>
    <mergeCell ref="N217:N218"/>
    <mergeCell ref="N219:N220"/>
    <mergeCell ref="N221:N222"/>
    <mergeCell ref="N225:N226"/>
    <mergeCell ref="N227:N228"/>
    <mergeCell ref="N203:N204"/>
    <mergeCell ref="N205:N206"/>
    <mergeCell ref="N207:N208"/>
    <mergeCell ref="N209:N210"/>
    <mergeCell ref="N211:N212"/>
    <mergeCell ref="N213:N214"/>
    <mergeCell ref="N191:N192"/>
    <mergeCell ref="N193:N194"/>
    <mergeCell ref="N195:N196"/>
    <mergeCell ref="N197:N198"/>
    <mergeCell ref="N199:N200"/>
    <mergeCell ref="N201:N202"/>
    <mergeCell ref="N175:N176"/>
    <mergeCell ref="N177:N178"/>
    <mergeCell ref="N179:N180"/>
    <mergeCell ref="N185:N186"/>
    <mergeCell ref="N187:N188"/>
    <mergeCell ref="N189:N190"/>
    <mergeCell ref="N181:N182"/>
    <mergeCell ref="N163:N164"/>
    <mergeCell ref="N165:N166"/>
    <mergeCell ref="N167:N168"/>
    <mergeCell ref="N169:N170"/>
    <mergeCell ref="N171:N172"/>
    <mergeCell ref="N173:N174"/>
    <mergeCell ref="N149:N150"/>
    <mergeCell ref="N151:N152"/>
    <mergeCell ref="N155:N156"/>
    <mergeCell ref="N157:N158"/>
    <mergeCell ref="N159:N160"/>
    <mergeCell ref="N161:N162"/>
    <mergeCell ref="N153:N154"/>
    <mergeCell ref="N135:N136"/>
    <mergeCell ref="N137:N138"/>
    <mergeCell ref="N139:N140"/>
    <mergeCell ref="N141:N142"/>
    <mergeCell ref="N143:N144"/>
    <mergeCell ref="N147:N148"/>
    <mergeCell ref="N145:N146"/>
    <mergeCell ref="N121:N122"/>
    <mergeCell ref="N123:N124"/>
    <mergeCell ref="N125:N126"/>
    <mergeCell ref="N127:N128"/>
    <mergeCell ref="N131:N132"/>
    <mergeCell ref="N133:N134"/>
    <mergeCell ref="N129:N130"/>
    <mergeCell ref="N105:N106"/>
    <mergeCell ref="N111:N112"/>
    <mergeCell ref="N113:N114"/>
    <mergeCell ref="N115:N116"/>
    <mergeCell ref="N117:N118"/>
    <mergeCell ref="N119:N120"/>
    <mergeCell ref="N109:N110"/>
    <mergeCell ref="N91:N92"/>
    <mergeCell ref="N93:N94"/>
    <mergeCell ref="N95:N96"/>
    <mergeCell ref="N99:N100"/>
    <mergeCell ref="N101:N102"/>
    <mergeCell ref="N103:N104"/>
    <mergeCell ref="N77:N78"/>
    <mergeCell ref="N79:N80"/>
    <mergeCell ref="N81:N82"/>
    <mergeCell ref="N85:N86"/>
    <mergeCell ref="N87:N88"/>
    <mergeCell ref="N89:N90"/>
    <mergeCell ref="N83:N84"/>
    <mergeCell ref="N63:N64"/>
    <mergeCell ref="N65:N66"/>
    <mergeCell ref="N67:N68"/>
    <mergeCell ref="N69:N70"/>
    <mergeCell ref="N73:N74"/>
    <mergeCell ref="N75:N76"/>
    <mergeCell ref="N71:N72"/>
    <mergeCell ref="N49:N50"/>
    <mergeCell ref="N51:N52"/>
    <mergeCell ref="N55:N56"/>
    <mergeCell ref="N57:N58"/>
    <mergeCell ref="N59:N60"/>
    <mergeCell ref="N61:N62"/>
    <mergeCell ref="N53:N54"/>
    <mergeCell ref="N37:N38"/>
    <mergeCell ref="N39:N40"/>
    <mergeCell ref="N41:N42"/>
    <mergeCell ref="N43:N44"/>
    <mergeCell ref="N45:N46"/>
    <mergeCell ref="N47:N48"/>
    <mergeCell ref="N19:N20"/>
    <mergeCell ref="N23:N24"/>
    <mergeCell ref="N25:N26"/>
    <mergeCell ref="N27:N28"/>
    <mergeCell ref="N33:N34"/>
    <mergeCell ref="N35:N36"/>
    <mergeCell ref="N21:N22"/>
    <mergeCell ref="N29:N30"/>
    <mergeCell ref="N31:N32"/>
    <mergeCell ref="N7:N8"/>
    <mergeCell ref="N9:N10"/>
    <mergeCell ref="N11:N12"/>
    <mergeCell ref="N13:N14"/>
    <mergeCell ref="N15:N16"/>
    <mergeCell ref="N17:N18"/>
    <mergeCell ref="N3:N4"/>
    <mergeCell ref="N5:N6"/>
    <mergeCell ref="L1:N1"/>
    <mergeCell ref="J1:J2"/>
    <mergeCell ref="J3:J4"/>
    <mergeCell ref="J5:J6"/>
    <mergeCell ref="K1:K2"/>
    <mergeCell ref="K3:K4"/>
    <mergeCell ref="K5:K6"/>
    <mergeCell ref="L3:L4"/>
    <mergeCell ref="D457:D458"/>
    <mergeCell ref="D447:D448"/>
    <mergeCell ref="D443:D444"/>
    <mergeCell ref="A1:A2"/>
    <mergeCell ref="B1:B2"/>
    <mergeCell ref="C1:C2"/>
    <mergeCell ref="D1:D2"/>
    <mergeCell ref="D435:D436"/>
    <mergeCell ref="D439:D440"/>
    <mergeCell ref="D445:D446"/>
    <mergeCell ref="D451:D452"/>
    <mergeCell ref="D453:D454"/>
    <mergeCell ref="D455:D456"/>
    <mergeCell ref="D409:D410"/>
    <mergeCell ref="D423:D424"/>
    <mergeCell ref="D425:D426"/>
    <mergeCell ref="D427:D428"/>
    <mergeCell ref="D429:D430"/>
    <mergeCell ref="D431:D432"/>
    <mergeCell ref="D395:D396"/>
    <mergeCell ref="D399:D400"/>
    <mergeCell ref="D401:D402"/>
    <mergeCell ref="D403:D404"/>
    <mergeCell ref="D405:D406"/>
    <mergeCell ref="D407:D408"/>
    <mergeCell ref="D377:D378"/>
    <mergeCell ref="D379:D380"/>
    <mergeCell ref="D381:D382"/>
    <mergeCell ref="D387:D388"/>
    <mergeCell ref="D389:D390"/>
    <mergeCell ref="D393:D394"/>
    <mergeCell ref="D383:D384"/>
    <mergeCell ref="D391:D392"/>
    <mergeCell ref="D365:D366"/>
    <mergeCell ref="D367:D368"/>
    <mergeCell ref="D369:D370"/>
    <mergeCell ref="D371:D372"/>
    <mergeCell ref="D373:D374"/>
    <mergeCell ref="D375:D376"/>
    <mergeCell ref="D347:D348"/>
    <mergeCell ref="D355:D356"/>
    <mergeCell ref="D357:D358"/>
    <mergeCell ref="D359:D360"/>
    <mergeCell ref="D361:D362"/>
    <mergeCell ref="D363:D364"/>
    <mergeCell ref="D325:D326"/>
    <mergeCell ref="D327:D328"/>
    <mergeCell ref="D329:D330"/>
    <mergeCell ref="D323:D324"/>
    <mergeCell ref="D339:D340"/>
    <mergeCell ref="D341:D342"/>
    <mergeCell ref="D331:D332"/>
    <mergeCell ref="D333:D334"/>
    <mergeCell ref="D307:D308"/>
    <mergeCell ref="D309:D310"/>
    <mergeCell ref="D311:D312"/>
    <mergeCell ref="D313:D314"/>
    <mergeCell ref="D315:D316"/>
    <mergeCell ref="D321:D322"/>
    <mergeCell ref="D295:D296"/>
    <mergeCell ref="D297:D298"/>
    <mergeCell ref="D299:D300"/>
    <mergeCell ref="D301:D302"/>
    <mergeCell ref="D303:D304"/>
    <mergeCell ref="D305:D306"/>
    <mergeCell ref="D279:D280"/>
    <mergeCell ref="D281:D282"/>
    <mergeCell ref="D283:D284"/>
    <mergeCell ref="D287:D288"/>
    <mergeCell ref="D289:D290"/>
    <mergeCell ref="D293:D294"/>
    <mergeCell ref="D261:D262"/>
    <mergeCell ref="D263:D264"/>
    <mergeCell ref="D255:D256"/>
    <mergeCell ref="D273:D274"/>
    <mergeCell ref="D275:D276"/>
    <mergeCell ref="D277:D278"/>
    <mergeCell ref="D245:D246"/>
    <mergeCell ref="D247:D248"/>
    <mergeCell ref="D249:D250"/>
    <mergeCell ref="D251:D252"/>
    <mergeCell ref="D253:D254"/>
    <mergeCell ref="D257:D258"/>
    <mergeCell ref="D221:D222"/>
    <mergeCell ref="D225:D226"/>
    <mergeCell ref="D227:D228"/>
    <mergeCell ref="D229:D230"/>
    <mergeCell ref="D231:D232"/>
    <mergeCell ref="D239:D240"/>
    <mergeCell ref="D207:D208"/>
    <mergeCell ref="D209:D210"/>
    <mergeCell ref="D211:D212"/>
    <mergeCell ref="D213:D214"/>
    <mergeCell ref="D215:D216"/>
    <mergeCell ref="D217:D218"/>
    <mergeCell ref="D193:D194"/>
    <mergeCell ref="D195:D196"/>
    <mergeCell ref="D197:D198"/>
    <mergeCell ref="D199:D200"/>
    <mergeCell ref="D201:D202"/>
    <mergeCell ref="D203:D204"/>
    <mergeCell ref="D177:D178"/>
    <mergeCell ref="D179:D180"/>
    <mergeCell ref="D185:D186"/>
    <mergeCell ref="D187:D188"/>
    <mergeCell ref="D189:D190"/>
    <mergeCell ref="D191:D192"/>
    <mergeCell ref="D181:D182"/>
    <mergeCell ref="D163:D164"/>
    <mergeCell ref="D165:D166"/>
    <mergeCell ref="D167:D168"/>
    <mergeCell ref="D169:D170"/>
    <mergeCell ref="D171:D172"/>
    <mergeCell ref="D173:D174"/>
    <mergeCell ref="D149:D150"/>
    <mergeCell ref="D151:D152"/>
    <mergeCell ref="D155:D156"/>
    <mergeCell ref="D157:D158"/>
    <mergeCell ref="D159:D160"/>
    <mergeCell ref="D161:D162"/>
    <mergeCell ref="D133:D134"/>
    <mergeCell ref="D135:D136"/>
    <mergeCell ref="D137:D138"/>
    <mergeCell ref="D139:D140"/>
    <mergeCell ref="D141:D142"/>
    <mergeCell ref="D143:D144"/>
    <mergeCell ref="D117:D118"/>
    <mergeCell ref="D119:D120"/>
    <mergeCell ref="D121:D122"/>
    <mergeCell ref="D123:D124"/>
    <mergeCell ref="D125:D126"/>
    <mergeCell ref="D127:D128"/>
    <mergeCell ref="D93:D94"/>
    <mergeCell ref="D95:D96"/>
    <mergeCell ref="D99:D100"/>
    <mergeCell ref="D101:D102"/>
    <mergeCell ref="D103:D104"/>
    <mergeCell ref="D105:D106"/>
    <mergeCell ref="D97:D98"/>
    <mergeCell ref="D17:D18"/>
    <mergeCell ref="D19:D20"/>
    <mergeCell ref="D85:D86"/>
    <mergeCell ref="D87:D88"/>
    <mergeCell ref="D89:D90"/>
    <mergeCell ref="D91:D92"/>
    <mergeCell ref="D83:D84"/>
    <mergeCell ref="G11:G12"/>
    <mergeCell ref="G13:G14"/>
    <mergeCell ref="D9:D10"/>
    <mergeCell ref="D11:D12"/>
    <mergeCell ref="D13:D14"/>
    <mergeCell ref="D15:D16"/>
    <mergeCell ref="G27:G28"/>
    <mergeCell ref="G21:G22"/>
    <mergeCell ref="E1:I1"/>
    <mergeCell ref="E17:E18"/>
    <mergeCell ref="F17:F18"/>
    <mergeCell ref="H17:H18"/>
    <mergeCell ref="G3:G4"/>
    <mergeCell ref="G5:G6"/>
    <mergeCell ref="G7:G8"/>
    <mergeCell ref="G9:G10"/>
    <mergeCell ref="G33:G34"/>
    <mergeCell ref="G35:G36"/>
    <mergeCell ref="G37:G38"/>
    <mergeCell ref="G39:G40"/>
    <mergeCell ref="G41:G42"/>
    <mergeCell ref="G15:G16"/>
    <mergeCell ref="G17:G18"/>
    <mergeCell ref="G19:G20"/>
    <mergeCell ref="G23:G24"/>
    <mergeCell ref="G25:G26"/>
    <mergeCell ref="H445:H446"/>
    <mergeCell ref="H451:H452"/>
    <mergeCell ref="H453:H454"/>
    <mergeCell ref="H455:H456"/>
    <mergeCell ref="H457:H458"/>
    <mergeCell ref="H459:H460"/>
    <mergeCell ref="H427:H428"/>
    <mergeCell ref="H429:H430"/>
    <mergeCell ref="H431:H432"/>
    <mergeCell ref="H435:H436"/>
    <mergeCell ref="H437:H438"/>
    <mergeCell ref="H439:H440"/>
    <mergeCell ref="H387:H388"/>
    <mergeCell ref="H389:H390"/>
    <mergeCell ref="H391:H392"/>
    <mergeCell ref="H417:H418"/>
    <mergeCell ref="H421:H422"/>
    <mergeCell ref="H423:H424"/>
    <mergeCell ref="H369:H370"/>
    <mergeCell ref="H371:H372"/>
    <mergeCell ref="H373:H374"/>
    <mergeCell ref="H379:H380"/>
    <mergeCell ref="H381:H382"/>
    <mergeCell ref="H385:H386"/>
    <mergeCell ref="H355:H356"/>
    <mergeCell ref="H357:H358"/>
    <mergeCell ref="H361:H362"/>
    <mergeCell ref="H363:H364"/>
    <mergeCell ref="H365:H366"/>
    <mergeCell ref="H367:H368"/>
    <mergeCell ref="H329:H330"/>
    <mergeCell ref="H323:H324"/>
    <mergeCell ref="H347:H348"/>
    <mergeCell ref="H349:H350"/>
    <mergeCell ref="H351:H352"/>
    <mergeCell ref="H353:H354"/>
    <mergeCell ref="H331:H332"/>
    <mergeCell ref="H309:H310"/>
    <mergeCell ref="H311:H312"/>
    <mergeCell ref="H313:H314"/>
    <mergeCell ref="H315:H316"/>
    <mergeCell ref="H321:H322"/>
    <mergeCell ref="H325:H326"/>
    <mergeCell ref="H297:H298"/>
    <mergeCell ref="H299:H300"/>
    <mergeCell ref="H301:H302"/>
    <mergeCell ref="H303:H304"/>
    <mergeCell ref="H305:H306"/>
    <mergeCell ref="H307:H308"/>
    <mergeCell ref="H283:H284"/>
    <mergeCell ref="H285:H286"/>
    <mergeCell ref="H287:H288"/>
    <mergeCell ref="H289:H290"/>
    <mergeCell ref="H293:H294"/>
    <mergeCell ref="H295:H296"/>
    <mergeCell ref="H271:H272"/>
    <mergeCell ref="H273:H274"/>
    <mergeCell ref="H275:H276"/>
    <mergeCell ref="H277:H278"/>
    <mergeCell ref="H279:H280"/>
    <mergeCell ref="H281:H282"/>
    <mergeCell ref="H251:H252"/>
    <mergeCell ref="H253:H254"/>
    <mergeCell ref="H263:H264"/>
    <mergeCell ref="H265:H266"/>
    <mergeCell ref="H267:H268"/>
    <mergeCell ref="H269:H270"/>
    <mergeCell ref="H231:H232"/>
    <mergeCell ref="H233:H234"/>
    <mergeCell ref="H235:H236"/>
    <mergeCell ref="H237:H238"/>
    <mergeCell ref="H247:H248"/>
    <mergeCell ref="H249:H250"/>
    <mergeCell ref="H197:H198"/>
    <mergeCell ref="H199:H200"/>
    <mergeCell ref="H201:H202"/>
    <mergeCell ref="H203:H204"/>
    <mergeCell ref="H205:H206"/>
    <mergeCell ref="H207:H208"/>
    <mergeCell ref="H179:H180"/>
    <mergeCell ref="H187:H188"/>
    <mergeCell ref="H189:H190"/>
    <mergeCell ref="H191:H192"/>
    <mergeCell ref="H193:H194"/>
    <mergeCell ref="H195:H196"/>
    <mergeCell ref="H165:H166"/>
    <mergeCell ref="H169:H170"/>
    <mergeCell ref="H171:H172"/>
    <mergeCell ref="H173:H174"/>
    <mergeCell ref="H175:H176"/>
    <mergeCell ref="H177:H178"/>
    <mergeCell ref="H151:H152"/>
    <mergeCell ref="H155:H156"/>
    <mergeCell ref="H157:H158"/>
    <mergeCell ref="H159:H160"/>
    <mergeCell ref="H161:H162"/>
    <mergeCell ref="H163:H164"/>
    <mergeCell ref="H137:H138"/>
    <mergeCell ref="H139:H140"/>
    <mergeCell ref="H141:H142"/>
    <mergeCell ref="H143:H144"/>
    <mergeCell ref="H147:H148"/>
    <mergeCell ref="H149:H150"/>
    <mergeCell ref="H115:H116"/>
    <mergeCell ref="H117:H118"/>
    <mergeCell ref="H119:H120"/>
    <mergeCell ref="H121:H122"/>
    <mergeCell ref="H125:H126"/>
    <mergeCell ref="H127:H128"/>
    <mergeCell ref="H93:H94"/>
    <mergeCell ref="H95:H96"/>
    <mergeCell ref="H103:H104"/>
    <mergeCell ref="H105:H106"/>
    <mergeCell ref="H111:H112"/>
    <mergeCell ref="H113:H114"/>
    <mergeCell ref="H73:H74"/>
    <mergeCell ref="H75:H76"/>
    <mergeCell ref="H71:H72"/>
    <mergeCell ref="H87:H88"/>
    <mergeCell ref="H89:H90"/>
    <mergeCell ref="H91:H92"/>
    <mergeCell ref="H83:H84"/>
    <mergeCell ref="H47:H48"/>
    <mergeCell ref="H49:H50"/>
    <mergeCell ref="H51:H52"/>
    <mergeCell ref="H55:H56"/>
    <mergeCell ref="H57:H58"/>
    <mergeCell ref="H59:H60"/>
    <mergeCell ref="H33:H34"/>
    <mergeCell ref="H35:H36"/>
    <mergeCell ref="H37:H38"/>
    <mergeCell ref="H39:H40"/>
    <mergeCell ref="H41:H42"/>
    <mergeCell ref="H29:H30"/>
    <mergeCell ref="H31:H32"/>
    <mergeCell ref="H5:H6"/>
    <mergeCell ref="H7:H8"/>
    <mergeCell ref="H9:H10"/>
    <mergeCell ref="H11:H12"/>
    <mergeCell ref="H13:H14"/>
    <mergeCell ref="H27:H28"/>
    <mergeCell ref="H15:H16"/>
    <mergeCell ref="H23:H24"/>
    <mergeCell ref="H21:H22"/>
    <mergeCell ref="G45:G46"/>
    <mergeCell ref="G47:G48"/>
    <mergeCell ref="G49:G50"/>
    <mergeCell ref="G51:G52"/>
    <mergeCell ref="G55:G56"/>
    <mergeCell ref="G57:G58"/>
    <mergeCell ref="F453:F454"/>
    <mergeCell ref="F455:F456"/>
    <mergeCell ref="F447:F448"/>
    <mergeCell ref="F417:F418"/>
    <mergeCell ref="F421:F422"/>
    <mergeCell ref="F423:F424"/>
    <mergeCell ref="F399:F400"/>
    <mergeCell ref="F391:F392"/>
    <mergeCell ref="F457:F458"/>
    <mergeCell ref="F459:F460"/>
    <mergeCell ref="F461:F462"/>
    <mergeCell ref="F463:F464"/>
    <mergeCell ref="F431:F432"/>
    <mergeCell ref="F435:F436"/>
    <mergeCell ref="F437:F438"/>
    <mergeCell ref="F439:F440"/>
    <mergeCell ref="F379:F380"/>
    <mergeCell ref="F381:F382"/>
    <mergeCell ref="F425:F426"/>
    <mergeCell ref="F427:F428"/>
    <mergeCell ref="F429:F430"/>
    <mergeCell ref="F387:F388"/>
    <mergeCell ref="F389:F390"/>
    <mergeCell ref="F393:F394"/>
    <mergeCell ref="F395:F396"/>
    <mergeCell ref="F397:F398"/>
    <mergeCell ref="F363:F364"/>
    <mergeCell ref="F365:F366"/>
    <mergeCell ref="F371:F372"/>
    <mergeCell ref="F373:F374"/>
    <mergeCell ref="F375:F376"/>
    <mergeCell ref="F377:F378"/>
    <mergeCell ref="F347:F348"/>
    <mergeCell ref="F349:F350"/>
    <mergeCell ref="F355:F356"/>
    <mergeCell ref="F357:F358"/>
    <mergeCell ref="F359:F360"/>
    <mergeCell ref="F361:F362"/>
    <mergeCell ref="F325:F326"/>
    <mergeCell ref="F329:F330"/>
    <mergeCell ref="F319:F320"/>
    <mergeCell ref="F335:F336"/>
    <mergeCell ref="F339:F340"/>
    <mergeCell ref="F341:F342"/>
    <mergeCell ref="F323:F324"/>
    <mergeCell ref="F307:F308"/>
    <mergeCell ref="F309:F310"/>
    <mergeCell ref="F311:F312"/>
    <mergeCell ref="F313:F314"/>
    <mergeCell ref="F315:F316"/>
    <mergeCell ref="F321:F322"/>
    <mergeCell ref="F295:F296"/>
    <mergeCell ref="F297:F298"/>
    <mergeCell ref="F299:F300"/>
    <mergeCell ref="F301:F302"/>
    <mergeCell ref="F303:F304"/>
    <mergeCell ref="F305:F306"/>
    <mergeCell ref="F281:F282"/>
    <mergeCell ref="F283:F284"/>
    <mergeCell ref="F285:F286"/>
    <mergeCell ref="F287:F288"/>
    <mergeCell ref="F289:F290"/>
    <mergeCell ref="F293:F294"/>
    <mergeCell ref="F269:F270"/>
    <mergeCell ref="F255:F256"/>
    <mergeCell ref="F271:F272"/>
    <mergeCell ref="F273:F274"/>
    <mergeCell ref="F275:F276"/>
    <mergeCell ref="F277:F278"/>
    <mergeCell ref="F217:F218"/>
    <mergeCell ref="F219:F220"/>
    <mergeCell ref="F221:F222"/>
    <mergeCell ref="F225:F226"/>
    <mergeCell ref="F263:F264"/>
    <mergeCell ref="F265:F266"/>
    <mergeCell ref="F191:F192"/>
    <mergeCell ref="F197:F198"/>
    <mergeCell ref="F199:F200"/>
    <mergeCell ref="F201:F202"/>
    <mergeCell ref="F205:F206"/>
    <mergeCell ref="F207:F208"/>
    <mergeCell ref="F171:F172"/>
    <mergeCell ref="F173:F174"/>
    <mergeCell ref="F177:F178"/>
    <mergeCell ref="F179:F180"/>
    <mergeCell ref="F185:F186"/>
    <mergeCell ref="F187:F188"/>
    <mergeCell ref="F159:F160"/>
    <mergeCell ref="F161:F162"/>
    <mergeCell ref="F163:F164"/>
    <mergeCell ref="F165:F166"/>
    <mergeCell ref="F167:F168"/>
    <mergeCell ref="F169:F170"/>
    <mergeCell ref="F127:F128"/>
    <mergeCell ref="F131:F132"/>
    <mergeCell ref="F149:F150"/>
    <mergeCell ref="F151:F152"/>
    <mergeCell ref="F155:F156"/>
    <mergeCell ref="F157:F158"/>
    <mergeCell ref="F105:F106"/>
    <mergeCell ref="F111:F112"/>
    <mergeCell ref="F97:F98"/>
    <mergeCell ref="F119:F120"/>
    <mergeCell ref="F121:F122"/>
    <mergeCell ref="F125:F126"/>
    <mergeCell ref="F93:F94"/>
    <mergeCell ref="F83:F84"/>
    <mergeCell ref="F95:F96"/>
    <mergeCell ref="F99:F100"/>
    <mergeCell ref="F101:F102"/>
    <mergeCell ref="F103:F104"/>
    <mergeCell ref="F73:F74"/>
    <mergeCell ref="F75:F76"/>
    <mergeCell ref="F71:F72"/>
    <mergeCell ref="F81:F82"/>
    <mergeCell ref="F85:F86"/>
    <mergeCell ref="F91:F92"/>
    <mergeCell ref="F55:F56"/>
    <mergeCell ref="F57:F58"/>
    <mergeCell ref="F59:F60"/>
    <mergeCell ref="F63:F64"/>
    <mergeCell ref="F65:F66"/>
    <mergeCell ref="F67:F68"/>
    <mergeCell ref="F39:F40"/>
    <mergeCell ref="F41:F42"/>
    <mergeCell ref="F43:F44"/>
    <mergeCell ref="F47:F48"/>
    <mergeCell ref="F49:F50"/>
    <mergeCell ref="F51:F52"/>
    <mergeCell ref="F25:F26"/>
    <mergeCell ref="F27:F28"/>
    <mergeCell ref="F21:F22"/>
    <mergeCell ref="F33:F34"/>
    <mergeCell ref="F35:F36"/>
    <mergeCell ref="F37:F38"/>
    <mergeCell ref="F7:F8"/>
    <mergeCell ref="F9:F10"/>
    <mergeCell ref="F11:F12"/>
    <mergeCell ref="G65:G66"/>
    <mergeCell ref="F29:F30"/>
    <mergeCell ref="G29:G30"/>
    <mergeCell ref="G31:G32"/>
    <mergeCell ref="F31:F32"/>
    <mergeCell ref="F13:F14"/>
    <mergeCell ref="F15:F16"/>
    <mergeCell ref="M265:M266"/>
    <mergeCell ref="B265:B266"/>
    <mergeCell ref="C265:C266"/>
    <mergeCell ref="E265:E266"/>
    <mergeCell ref="I265:I266"/>
    <mergeCell ref="L265:L266"/>
    <mergeCell ref="G265:G266"/>
    <mergeCell ref="D265:D266"/>
    <mergeCell ref="A3:A32"/>
    <mergeCell ref="B3:B4"/>
    <mergeCell ref="C3:C4"/>
    <mergeCell ref="E3:E4"/>
    <mergeCell ref="I3:I4"/>
    <mergeCell ref="B7:B8"/>
    <mergeCell ref="C7:C8"/>
    <mergeCell ref="E7:E8"/>
    <mergeCell ref="D3:D4"/>
    <mergeCell ref="D5:D6"/>
    <mergeCell ref="M3:M4"/>
    <mergeCell ref="B5:B6"/>
    <mergeCell ref="C5:C6"/>
    <mergeCell ref="E5:E6"/>
    <mergeCell ref="I5:I6"/>
    <mergeCell ref="L5:L6"/>
    <mergeCell ref="M5:M6"/>
    <mergeCell ref="F3:F4"/>
    <mergeCell ref="F5:F6"/>
    <mergeCell ref="H3:H4"/>
    <mergeCell ref="I7:I8"/>
    <mergeCell ref="L7:L8"/>
    <mergeCell ref="M7:M8"/>
    <mergeCell ref="B9:B10"/>
    <mergeCell ref="C9:C10"/>
    <mergeCell ref="E9:E10"/>
    <mergeCell ref="I9:I10"/>
    <mergeCell ref="L9:L10"/>
    <mergeCell ref="M9:M10"/>
    <mergeCell ref="D7:D8"/>
    <mergeCell ref="B11:B12"/>
    <mergeCell ref="C11:C12"/>
    <mergeCell ref="E11:E12"/>
    <mergeCell ref="I11:I12"/>
    <mergeCell ref="L11:L12"/>
    <mergeCell ref="G67:G68"/>
    <mergeCell ref="D23:D24"/>
    <mergeCell ref="D25:D26"/>
    <mergeCell ref="D27:D28"/>
    <mergeCell ref="D33:D34"/>
    <mergeCell ref="I15:I16"/>
    <mergeCell ref="L15:L16"/>
    <mergeCell ref="M11:M12"/>
    <mergeCell ref="B13:B14"/>
    <mergeCell ref="C13:C14"/>
    <mergeCell ref="E13:E14"/>
    <mergeCell ref="I13:I14"/>
    <mergeCell ref="L13:L14"/>
    <mergeCell ref="M13:M14"/>
    <mergeCell ref="J11:J12"/>
    <mergeCell ref="M15:M16"/>
    <mergeCell ref="B17:B18"/>
    <mergeCell ref="C17:C18"/>
    <mergeCell ref="I17:I18"/>
    <mergeCell ref="L17:L18"/>
    <mergeCell ref="M17:M18"/>
    <mergeCell ref="B15:B16"/>
    <mergeCell ref="C15:C16"/>
    <mergeCell ref="E15:E16"/>
    <mergeCell ref="J15:J16"/>
    <mergeCell ref="B19:B20"/>
    <mergeCell ref="C19:C20"/>
    <mergeCell ref="E19:E20"/>
    <mergeCell ref="I19:I20"/>
    <mergeCell ref="L19:L20"/>
    <mergeCell ref="M19:M20"/>
    <mergeCell ref="J19:J20"/>
    <mergeCell ref="F19:F20"/>
    <mergeCell ref="H19:H20"/>
    <mergeCell ref="B21:B22"/>
    <mergeCell ref="C21:C22"/>
    <mergeCell ref="I21:I22"/>
    <mergeCell ref="G69:G70"/>
    <mergeCell ref="D35:D36"/>
    <mergeCell ref="D37:D38"/>
    <mergeCell ref="D39:D40"/>
    <mergeCell ref="D41:D42"/>
    <mergeCell ref="D21:D22"/>
    <mergeCell ref="E21:E22"/>
    <mergeCell ref="M25:M26"/>
    <mergeCell ref="B23:B24"/>
    <mergeCell ref="C23:C24"/>
    <mergeCell ref="E23:E24"/>
    <mergeCell ref="I23:I24"/>
    <mergeCell ref="L23:L24"/>
    <mergeCell ref="H25:H26"/>
    <mergeCell ref="J23:J24"/>
    <mergeCell ref="J25:J26"/>
    <mergeCell ref="F23:F24"/>
    <mergeCell ref="E27:E28"/>
    <mergeCell ref="I27:I28"/>
    <mergeCell ref="L27:L28"/>
    <mergeCell ref="M23:M24"/>
    <mergeCell ref="B25:B26"/>
    <mergeCell ref="C25:C26"/>
    <mergeCell ref="E25:E26"/>
    <mergeCell ref="I25:I26"/>
    <mergeCell ref="L25:L26"/>
    <mergeCell ref="J27:J28"/>
    <mergeCell ref="M27:M28"/>
    <mergeCell ref="B29:B30"/>
    <mergeCell ref="C29:C30"/>
    <mergeCell ref="I29:I30"/>
    <mergeCell ref="B27:B28"/>
    <mergeCell ref="C27:C28"/>
    <mergeCell ref="D29:D30"/>
    <mergeCell ref="E29:E30"/>
    <mergeCell ref="L29:L30"/>
    <mergeCell ref="M29:M30"/>
    <mergeCell ref="B35:B36"/>
    <mergeCell ref="B31:B32"/>
    <mergeCell ref="C31:C32"/>
    <mergeCell ref="I31:I32"/>
    <mergeCell ref="O1:Q1"/>
    <mergeCell ref="R1:T1"/>
    <mergeCell ref="L21:L22"/>
    <mergeCell ref="M21:M22"/>
    <mergeCell ref="O21:O22"/>
    <mergeCell ref="P21:P22"/>
    <mergeCell ref="M35:M36"/>
    <mergeCell ref="A33:A110"/>
    <mergeCell ref="B33:B34"/>
    <mergeCell ref="C33:C34"/>
    <mergeCell ref="E33:E34"/>
    <mergeCell ref="I33:I34"/>
    <mergeCell ref="L33:L34"/>
    <mergeCell ref="M33:M34"/>
    <mergeCell ref="G73:G74"/>
    <mergeCell ref="G75:G76"/>
    <mergeCell ref="E37:E38"/>
    <mergeCell ref="I37:I38"/>
    <mergeCell ref="L37:L38"/>
    <mergeCell ref="C35:C36"/>
    <mergeCell ref="E35:E36"/>
    <mergeCell ref="I35:I36"/>
    <mergeCell ref="L35:L36"/>
    <mergeCell ref="J35:J36"/>
    <mergeCell ref="J37:J38"/>
    <mergeCell ref="M37:M38"/>
    <mergeCell ref="B39:B40"/>
    <mergeCell ref="C39:C40"/>
    <mergeCell ref="E39:E40"/>
    <mergeCell ref="I39:I40"/>
    <mergeCell ref="L39:L40"/>
    <mergeCell ref="M39:M40"/>
    <mergeCell ref="B37:B38"/>
    <mergeCell ref="C37:C38"/>
    <mergeCell ref="J39:J40"/>
    <mergeCell ref="B41:B42"/>
    <mergeCell ref="C41:C42"/>
    <mergeCell ref="E41:E42"/>
    <mergeCell ref="I41:I42"/>
    <mergeCell ref="L41:L42"/>
    <mergeCell ref="G77:G78"/>
    <mergeCell ref="D43:D44"/>
    <mergeCell ref="D45:D46"/>
    <mergeCell ref="D47:D48"/>
    <mergeCell ref="D49:D50"/>
    <mergeCell ref="B43:B44"/>
    <mergeCell ref="C43:C44"/>
    <mergeCell ref="E43:E44"/>
    <mergeCell ref="I43:I44"/>
    <mergeCell ref="L43:L44"/>
    <mergeCell ref="H43:H44"/>
    <mergeCell ref="J43:J44"/>
    <mergeCell ref="G43:G44"/>
    <mergeCell ref="C45:C46"/>
    <mergeCell ref="E45:E46"/>
    <mergeCell ref="I45:I46"/>
    <mergeCell ref="L45:L46"/>
    <mergeCell ref="M41:M42"/>
    <mergeCell ref="M43:M44"/>
    <mergeCell ref="F45:F46"/>
    <mergeCell ref="H45:H46"/>
    <mergeCell ref="J41:J42"/>
    <mergeCell ref="J45:J46"/>
    <mergeCell ref="L49:L50"/>
    <mergeCell ref="M45:M46"/>
    <mergeCell ref="B47:B48"/>
    <mergeCell ref="C47:C48"/>
    <mergeCell ref="E47:E48"/>
    <mergeCell ref="I47:I48"/>
    <mergeCell ref="L47:L48"/>
    <mergeCell ref="M47:M48"/>
    <mergeCell ref="B45:B46"/>
    <mergeCell ref="J47:J48"/>
    <mergeCell ref="C51:C52"/>
    <mergeCell ref="B49:B50"/>
    <mergeCell ref="C49:C50"/>
    <mergeCell ref="E49:E50"/>
    <mergeCell ref="I49:I50"/>
    <mergeCell ref="E51:E52"/>
    <mergeCell ref="I51:I52"/>
    <mergeCell ref="D51:D52"/>
    <mergeCell ref="M57:M58"/>
    <mergeCell ref="M49:M50"/>
    <mergeCell ref="B55:B56"/>
    <mergeCell ref="C55:C56"/>
    <mergeCell ref="E55:E56"/>
    <mergeCell ref="I55:I56"/>
    <mergeCell ref="L55:L56"/>
    <mergeCell ref="M55:M56"/>
    <mergeCell ref="B51:B52"/>
    <mergeCell ref="D55:D56"/>
    <mergeCell ref="B57:B58"/>
    <mergeCell ref="C57:C58"/>
    <mergeCell ref="E57:E58"/>
    <mergeCell ref="I57:I58"/>
    <mergeCell ref="L57:L58"/>
    <mergeCell ref="G79:G80"/>
    <mergeCell ref="D57:D58"/>
    <mergeCell ref="D59:D60"/>
    <mergeCell ref="D61:D62"/>
    <mergeCell ref="D63:D64"/>
    <mergeCell ref="B59:B60"/>
    <mergeCell ref="C59:C60"/>
    <mergeCell ref="E59:E60"/>
    <mergeCell ref="I59:I60"/>
    <mergeCell ref="L59:L60"/>
    <mergeCell ref="F61:F62"/>
    <mergeCell ref="H61:H62"/>
    <mergeCell ref="J59:J60"/>
    <mergeCell ref="B61:B62"/>
    <mergeCell ref="G59:G60"/>
    <mergeCell ref="C61:C62"/>
    <mergeCell ref="E61:E62"/>
    <mergeCell ref="I61:I62"/>
    <mergeCell ref="J61:J62"/>
    <mergeCell ref="J63:J64"/>
    <mergeCell ref="H63:H64"/>
    <mergeCell ref="G61:G62"/>
    <mergeCell ref="G63:G64"/>
    <mergeCell ref="B63:B64"/>
    <mergeCell ref="C63:C64"/>
    <mergeCell ref="D65:D66"/>
    <mergeCell ref="E63:E64"/>
    <mergeCell ref="I63:I64"/>
    <mergeCell ref="L63:L64"/>
    <mergeCell ref="H65:H66"/>
    <mergeCell ref="K65:K66"/>
    <mergeCell ref="B65:B66"/>
    <mergeCell ref="C65:C66"/>
    <mergeCell ref="W3:W4"/>
    <mergeCell ref="W5:W6"/>
    <mergeCell ref="W11:W12"/>
    <mergeCell ref="Q21:Q22"/>
    <mergeCell ref="M65:M66"/>
    <mergeCell ref="C67:C68"/>
    <mergeCell ref="E67:E68"/>
    <mergeCell ref="I67:I68"/>
    <mergeCell ref="L67:L68"/>
    <mergeCell ref="D67:D68"/>
    <mergeCell ref="E71:E72"/>
    <mergeCell ref="G71:G72"/>
    <mergeCell ref="E65:E66"/>
    <mergeCell ref="I65:I66"/>
    <mergeCell ref="L65:L66"/>
    <mergeCell ref="D69:D70"/>
    <mergeCell ref="J67:J68"/>
    <mergeCell ref="F69:F70"/>
    <mergeCell ref="H67:H68"/>
    <mergeCell ref="H69:H70"/>
    <mergeCell ref="I73:I74"/>
    <mergeCell ref="L69:L70"/>
    <mergeCell ref="M69:M70"/>
    <mergeCell ref="M63:M64"/>
    <mergeCell ref="M59:M60"/>
    <mergeCell ref="L61:L62"/>
    <mergeCell ref="K67:K68"/>
    <mergeCell ref="M61:M62"/>
    <mergeCell ref="K69:K70"/>
    <mergeCell ref="M67:M68"/>
    <mergeCell ref="B69:B70"/>
    <mergeCell ref="C69:C70"/>
    <mergeCell ref="E69:E70"/>
    <mergeCell ref="I69:I70"/>
    <mergeCell ref="B67:B68"/>
    <mergeCell ref="B71:B72"/>
    <mergeCell ref="C71:C72"/>
    <mergeCell ref="I71:I72"/>
    <mergeCell ref="D73:D74"/>
    <mergeCell ref="D71:D72"/>
    <mergeCell ref="B75:B76"/>
    <mergeCell ref="C75:C76"/>
    <mergeCell ref="B73:B74"/>
    <mergeCell ref="C73:C74"/>
    <mergeCell ref="E73:E74"/>
    <mergeCell ref="E75:E76"/>
    <mergeCell ref="I75:I76"/>
    <mergeCell ref="L75:L76"/>
    <mergeCell ref="M75:M76"/>
    <mergeCell ref="D75:D76"/>
    <mergeCell ref="M79:M80"/>
    <mergeCell ref="F79:F80"/>
    <mergeCell ref="K75:K76"/>
    <mergeCell ref="K77:K78"/>
    <mergeCell ref="K79:K80"/>
    <mergeCell ref="B77:B78"/>
    <mergeCell ref="C77:C78"/>
    <mergeCell ref="E77:E78"/>
    <mergeCell ref="I77:I78"/>
    <mergeCell ref="L77:L78"/>
    <mergeCell ref="F77:F78"/>
    <mergeCell ref="H77:H78"/>
    <mergeCell ref="D77:D78"/>
    <mergeCell ref="B79:B80"/>
    <mergeCell ref="C79:C80"/>
    <mergeCell ref="E79:E80"/>
    <mergeCell ref="I79:I80"/>
    <mergeCell ref="L79:L80"/>
    <mergeCell ref="G81:G82"/>
    <mergeCell ref="H79:H80"/>
    <mergeCell ref="H81:H82"/>
    <mergeCell ref="D79:D80"/>
    <mergeCell ref="D81:D82"/>
    <mergeCell ref="G85:G86"/>
    <mergeCell ref="J81:J82"/>
    <mergeCell ref="E83:E84"/>
    <mergeCell ref="E81:E82"/>
    <mergeCell ref="I81:I82"/>
    <mergeCell ref="L81:L82"/>
    <mergeCell ref="H85:H86"/>
    <mergeCell ref="K81:K82"/>
    <mergeCell ref="K85:K86"/>
    <mergeCell ref="M81:M82"/>
    <mergeCell ref="B83:B84"/>
    <mergeCell ref="C83:C84"/>
    <mergeCell ref="I83:I84"/>
    <mergeCell ref="B81:B82"/>
    <mergeCell ref="C81:C82"/>
    <mergeCell ref="M85:M86"/>
    <mergeCell ref="M87:M88"/>
    <mergeCell ref="B85:B86"/>
    <mergeCell ref="C85:C86"/>
    <mergeCell ref="E85:E86"/>
    <mergeCell ref="I85:I86"/>
    <mergeCell ref="G87:G88"/>
    <mergeCell ref="J85:J86"/>
    <mergeCell ref="J87:J88"/>
    <mergeCell ref="L85:L86"/>
    <mergeCell ref="C89:C90"/>
    <mergeCell ref="E89:E90"/>
    <mergeCell ref="I89:I90"/>
    <mergeCell ref="L89:L90"/>
    <mergeCell ref="E87:E88"/>
    <mergeCell ref="I87:I88"/>
    <mergeCell ref="L87:L88"/>
    <mergeCell ref="G89:G90"/>
    <mergeCell ref="F87:F88"/>
    <mergeCell ref="F89:F90"/>
    <mergeCell ref="M89:M90"/>
    <mergeCell ref="B87:B88"/>
    <mergeCell ref="C87:C88"/>
    <mergeCell ref="B91:B92"/>
    <mergeCell ref="C91:C92"/>
    <mergeCell ref="E91:E92"/>
    <mergeCell ref="I91:I92"/>
    <mergeCell ref="L91:L92"/>
    <mergeCell ref="B89:B90"/>
    <mergeCell ref="G91:G92"/>
    <mergeCell ref="I95:I96"/>
    <mergeCell ref="L95:L96"/>
    <mergeCell ref="M91:M92"/>
    <mergeCell ref="B93:B94"/>
    <mergeCell ref="C93:C94"/>
    <mergeCell ref="E93:E94"/>
    <mergeCell ref="I93:I94"/>
    <mergeCell ref="L93:L94"/>
    <mergeCell ref="M93:M94"/>
    <mergeCell ref="G93:G94"/>
    <mergeCell ref="M95:M96"/>
    <mergeCell ref="B97:B98"/>
    <mergeCell ref="C97:C98"/>
    <mergeCell ref="I97:I98"/>
    <mergeCell ref="B95:B96"/>
    <mergeCell ref="C95:C96"/>
    <mergeCell ref="E95:E96"/>
    <mergeCell ref="G95:G96"/>
    <mergeCell ref="J95:J96"/>
    <mergeCell ref="E97:E98"/>
    <mergeCell ref="B99:B100"/>
    <mergeCell ref="C99:C100"/>
    <mergeCell ref="E99:E100"/>
    <mergeCell ref="I99:I100"/>
    <mergeCell ref="L99:L100"/>
    <mergeCell ref="M99:M100"/>
    <mergeCell ref="G99:G100"/>
    <mergeCell ref="J99:J100"/>
    <mergeCell ref="H99:H100"/>
    <mergeCell ref="C101:C102"/>
    <mergeCell ref="E101:E102"/>
    <mergeCell ref="I101:I102"/>
    <mergeCell ref="L101:L102"/>
    <mergeCell ref="G101:G102"/>
    <mergeCell ref="J101:J102"/>
    <mergeCell ref="H101:H102"/>
    <mergeCell ref="K101:K102"/>
    <mergeCell ref="L105:L106"/>
    <mergeCell ref="M101:M102"/>
    <mergeCell ref="B103:B104"/>
    <mergeCell ref="C103:C104"/>
    <mergeCell ref="E103:E104"/>
    <mergeCell ref="I103:I104"/>
    <mergeCell ref="L103:L104"/>
    <mergeCell ref="M103:M104"/>
    <mergeCell ref="G103:G104"/>
    <mergeCell ref="B101:B102"/>
    <mergeCell ref="M105:M106"/>
    <mergeCell ref="B107:B108"/>
    <mergeCell ref="C107:C108"/>
    <mergeCell ref="I107:I108"/>
    <mergeCell ref="B105:B106"/>
    <mergeCell ref="C105:C106"/>
    <mergeCell ref="E105:E106"/>
    <mergeCell ref="G105:G106"/>
    <mergeCell ref="J105:J106"/>
    <mergeCell ref="I105:I106"/>
    <mergeCell ref="B109:B110"/>
    <mergeCell ref="C109:C110"/>
    <mergeCell ref="I109:I110"/>
    <mergeCell ref="G111:G112"/>
    <mergeCell ref="D111:D112"/>
    <mergeCell ref="U21:U22"/>
    <mergeCell ref="R29:R30"/>
    <mergeCell ref="S29:S30"/>
    <mergeCell ref="T29:T30"/>
    <mergeCell ref="D31:D32"/>
    <mergeCell ref="A111:A184"/>
    <mergeCell ref="B111:B112"/>
    <mergeCell ref="C111:C112"/>
    <mergeCell ref="E111:E112"/>
    <mergeCell ref="I111:I112"/>
    <mergeCell ref="L111:L112"/>
    <mergeCell ref="D113:D114"/>
    <mergeCell ref="J113:J114"/>
    <mergeCell ref="L117:L118"/>
    <mergeCell ref="E119:E120"/>
    <mergeCell ref="M111:M112"/>
    <mergeCell ref="B113:B114"/>
    <mergeCell ref="G113:G114"/>
    <mergeCell ref="G115:G116"/>
    <mergeCell ref="C113:C114"/>
    <mergeCell ref="E113:E114"/>
    <mergeCell ref="I113:I114"/>
    <mergeCell ref="L113:L114"/>
    <mergeCell ref="M113:M114"/>
    <mergeCell ref="F113:F114"/>
    <mergeCell ref="M119:M120"/>
    <mergeCell ref="M117:M118"/>
    <mergeCell ref="B115:B116"/>
    <mergeCell ref="C115:C116"/>
    <mergeCell ref="E115:E116"/>
    <mergeCell ref="I115:I116"/>
    <mergeCell ref="L115:L116"/>
    <mergeCell ref="F115:F116"/>
    <mergeCell ref="F117:F118"/>
    <mergeCell ref="G117:G118"/>
    <mergeCell ref="M121:M122"/>
    <mergeCell ref="I119:I120"/>
    <mergeCell ref="L119:L120"/>
    <mergeCell ref="M115:M116"/>
    <mergeCell ref="B117:B118"/>
    <mergeCell ref="C117:C118"/>
    <mergeCell ref="E117:E118"/>
    <mergeCell ref="I117:I118"/>
    <mergeCell ref="G119:G120"/>
    <mergeCell ref="D115:D116"/>
    <mergeCell ref="E121:E122"/>
    <mergeCell ref="I121:I122"/>
    <mergeCell ref="L121:L122"/>
    <mergeCell ref="F123:F124"/>
    <mergeCell ref="K121:K122"/>
    <mergeCell ref="K123:K124"/>
    <mergeCell ref="H123:H124"/>
    <mergeCell ref="G123:G124"/>
    <mergeCell ref="J123:J124"/>
    <mergeCell ref="I127:I128"/>
    <mergeCell ref="L127:L128"/>
    <mergeCell ref="B119:B120"/>
    <mergeCell ref="C119:C120"/>
    <mergeCell ref="G121:G122"/>
    <mergeCell ref="B123:B124"/>
    <mergeCell ref="C123:C124"/>
    <mergeCell ref="E123:E124"/>
    <mergeCell ref="B121:B122"/>
    <mergeCell ref="C121:C122"/>
    <mergeCell ref="M123:M124"/>
    <mergeCell ref="B125:B126"/>
    <mergeCell ref="C125:C126"/>
    <mergeCell ref="E125:E126"/>
    <mergeCell ref="I125:I126"/>
    <mergeCell ref="L125:L126"/>
    <mergeCell ref="M125:M126"/>
    <mergeCell ref="G125:G126"/>
    <mergeCell ref="I123:I124"/>
    <mergeCell ref="L123:L124"/>
    <mergeCell ref="M127:M128"/>
    <mergeCell ref="B129:B130"/>
    <mergeCell ref="C129:C130"/>
    <mergeCell ref="I129:I130"/>
    <mergeCell ref="B127:B128"/>
    <mergeCell ref="C127:C128"/>
    <mergeCell ref="E127:E128"/>
    <mergeCell ref="G127:G128"/>
    <mergeCell ref="J127:J128"/>
    <mergeCell ref="M129:M130"/>
    <mergeCell ref="B131:B132"/>
    <mergeCell ref="C131:C132"/>
    <mergeCell ref="E131:E132"/>
    <mergeCell ref="I131:I132"/>
    <mergeCell ref="L131:L132"/>
    <mergeCell ref="G131:G132"/>
    <mergeCell ref="D131:D132"/>
    <mergeCell ref="J131:J132"/>
    <mergeCell ref="H131:H132"/>
    <mergeCell ref="E133:E134"/>
    <mergeCell ref="I133:I134"/>
    <mergeCell ref="L133:L134"/>
    <mergeCell ref="M131:M132"/>
    <mergeCell ref="M133:M134"/>
    <mergeCell ref="F133:F134"/>
    <mergeCell ref="G133:G134"/>
    <mergeCell ref="J133:J134"/>
    <mergeCell ref="H133:H134"/>
    <mergeCell ref="B135:B136"/>
    <mergeCell ref="C135:C136"/>
    <mergeCell ref="E135:E136"/>
    <mergeCell ref="I135:I136"/>
    <mergeCell ref="L135:L136"/>
    <mergeCell ref="F135:F136"/>
    <mergeCell ref="G135:G136"/>
    <mergeCell ref="J135:J136"/>
    <mergeCell ref="H135:H136"/>
    <mergeCell ref="M135:M136"/>
    <mergeCell ref="B133:B134"/>
    <mergeCell ref="C133:C134"/>
    <mergeCell ref="L139:L140"/>
    <mergeCell ref="M139:M140"/>
    <mergeCell ref="B137:B138"/>
    <mergeCell ref="C137:C138"/>
    <mergeCell ref="E137:E138"/>
    <mergeCell ref="I137:I138"/>
    <mergeCell ref="G137:G138"/>
    <mergeCell ref="M141:M142"/>
    <mergeCell ref="L137:L138"/>
    <mergeCell ref="E141:E142"/>
    <mergeCell ref="I141:I142"/>
    <mergeCell ref="L141:L142"/>
    <mergeCell ref="M137:M138"/>
    <mergeCell ref="F137:F138"/>
    <mergeCell ref="F139:F140"/>
    <mergeCell ref="F141:F142"/>
    <mergeCell ref="G139:G140"/>
    <mergeCell ref="E143:E144"/>
    <mergeCell ref="I143:I144"/>
    <mergeCell ref="L143:L144"/>
    <mergeCell ref="B139:B140"/>
    <mergeCell ref="C139:C140"/>
    <mergeCell ref="E139:E140"/>
    <mergeCell ref="I139:I140"/>
    <mergeCell ref="F143:F144"/>
    <mergeCell ref="G141:G142"/>
    <mergeCell ref="G143:G144"/>
    <mergeCell ref="M143:M144"/>
    <mergeCell ref="B141:B142"/>
    <mergeCell ref="C141:C142"/>
    <mergeCell ref="B145:B146"/>
    <mergeCell ref="C145:C146"/>
    <mergeCell ref="I145:I146"/>
    <mergeCell ref="B143:B144"/>
    <mergeCell ref="C143:C144"/>
    <mergeCell ref="J141:J142"/>
    <mergeCell ref="J143:J144"/>
    <mergeCell ref="B147:B148"/>
    <mergeCell ref="C147:C148"/>
    <mergeCell ref="E147:E148"/>
    <mergeCell ref="I147:I148"/>
    <mergeCell ref="L147:L148"/>
    <mergeCell ref="F147:F148"/>
    <mergeCell ref="G147:G148"/>
    <mergeCell ref="D147:D148"/>
    <mergeCell ref="J147:J148"/>
    <mergeCell ref="I151:I152"/>
    <mergeCell ref="L151:L152"/>
    <mergeCell ref="M147:M148"/>
    <mergeCell ref="B149:B150"/>
    <mergeCell ref="C149:C150"/>
    <mergeCell ref="E149:E150"/>
    <mergeCell ref="I149:I150"/>
    <mergeCell ref="L149:L150"/>
    <mergeCell ref="M149:M150"/>
    <mergeCell ref="G149:G150"/>
    <mergeCell ref="M151:M152"/>
    <mergeCell ref="B153:B154"/>
    <mergeCell ref="C153:C154"/>
    <mergeCell ref="I153:I154"/>
    <mergeCell ref="B151:B152"/>
    <mergeCell ref="C151:C152"/>
    <mergeCell ref="E151:E152"/>
    <mergeCell ref="G151:G152"/>
    <mergeCell ref="J151:J152"/>
    <mergeCell ref="M153:M154"/>
    <mergeCell ref="B155:B156"/>
    <mergeCell ref="C155:C156"/>
    <mergeCell ref="E155:E156"/>
    <mergeCell ref="I155:I156"/>
    <mergeCell ref="L155:L156"/>
    <mergeCell ref="M155:M156"/>
    <mergeCell ref="G155:G156"/>
    <mergeCell ref="J155:J156"/>
    <mergeCell ref="K155:K156"/>
    <mergeCell ref="L159:L160"/>
    <mergeCell ref="M159:M160"/>
    <mergeCell ref="B157:B158"/>
    <mergeCell ref="C157:C158"/>
    <mergeCell ref="E157:E158"/>
    <mergeCell ref="I157:I158"/>
    <mergeCell ref="L157:L158"/>
    <mergeCell ref="G157:G158"/>
    <mergeCell ref="G159:G160"/>
    <mergeCell ref="J157:J158"/>
    <mergeCell ref="E161:E162"/>
    <mergeCell ref="I161:I162"/>
    <mergeCell ref="L161:L162"/>
    <mergeCell ref="M157:M158"/>
    <mergeCell ref="B159:B160"/>
    <mergeCell ref="C159:C160"/>
    <mergeCell ref="E159:E160"/>
    <mergeCell ref="I159:I160"/>
    <mergeCell ref="G161:G162"/>
    <mergeCell ref="J159:J160"/>
    <mergeCell ref="M161:M162"/>
    <mergeCell ref="B163:B164"/>
    <mergeCell ref="C163:C164"/>
    <mergeCell ref="E163:E164"/>
    <mergeCell ref="I163:I164"/>
    <mergeCell ref="L163:L164"/>
    <mergeCell ref="M163:M164"/>
    <mergeCell ref="B161:B162"/>
    <mergeCell ref="C161:C162"/>
    <mergeCell ref="G163:G164"/>
    <mergeCell ref="L167:L168"/>
    <mergeCell ref="M167:M168"/>
    <mergeCell ref="B165:B166"/>
    <mergeCell ref="C165:C166"/>
    <mergeCell ref="E165:E166"/>
    <mergeCell ref="I165:I166"/>
    <mergeCell ref="L165:L166"/>
    <mergeCell ref="H167:H168"/>
    <mergeCell ref="G165:G166"/>
    <mergeCell ref="G167:G168"/>
    <mergeCell ref="E169:E170"/>
    <mergeCell ref="I169:I170"/>
    <mergeCell ref="L169:L170"/>
    <mergeCell ref="M165:M166"/>
    <mergeCell ref="B167:B168"/>
    <mergeCell ref="C167:C168"/>
    <mergeCell ref="E167:E168"/>
    <mergeCell ref="I167:I168"/>
    <mergeCell ref="G169:G170"/>
    <mergeCell ref="J167:J168"/>
    <mergeCell ref="M169:M170"/>
    <mergeCell ref="B171:B172"/>
    <mergeCell ref="C171:C172"/>
    <mergeCell ref="E171:E172"/>
    <mergeCell ref="I171:I172"/>
    <mergeCell ref="L171:L172"/>
    <mergeCell ref="M171:M172"/>
    <mergeCell ref="B169:B170"/>
    <mergeCell ref="C169:C170"/>
    <mergeCell ref="G171:G172"/>
    <mergeCell ref="L175:L176"/>
    <mergeCell ref="M175:M176"/>
    <mergeCell ref="B173:B174"/>
    <mergeCell ref="C173:C174"/>
    <mergeCell ref="E173:E174"/>
    <mergeCell ref="I173:I174"/>
    <mergeCell ref="L173:L174"/>
    <mergeCell ref="F175:F176"/>
    <mergeCell ref="G173:G174"/>
    <mergeCell ref="G175:G176"/>
    <mergeCell ref="E177:E178"/>
    <mergeCell ref="I177:I178"/>
    <mergeCell ref="L177:L178"/>
    <mergeCell ref="M173:M174"/>
    <mergeCell ref="B175:B176"/>
    <mergeCell ref="C175:C176"/>
    <mergeCell ref="E175:E176"/>
    <mergeCell ref="I175:I176"/>
    <mergeCell ref="G177:G178"/>
    <mergeCell ref="D175:D176"/>
    <mergeCell ref="M177:M178"/>
    <mergeCell ref="B179:B180"/>
    <mergeCell ref="C179:C180"/>
    <mergeCell ref="E179:E180"/>
    <mergeCell ref="I179:I180"/>
    <mergeCell ref="L179:L180"/>
    <mergeCell ref="M179:M180"/>
    <mergeCell ref="B177:B178"/>
    <mergeCell ref="C177:C178"/>
    <mergeCell ref="G179:G180"/>
    <mergeCell ref="B181:B182"/>
    <mergeCell ref="C181:C182"/>
    <mergeCell ref="I181:I182"/>
    <mergeCell ref="G185:G186"/>
    <mergeCell ref="V21:V22"/>
    <mergeCell ref="X21:X22"/>
    <mergeCell ref="W21:W22"/>
    <mergeCell ref="X29:X30"/>
    <mergeCell ref="E31:E32"/>
    <mergeCell ref="L31:L32"/>
    <mergeCell ref="B183:B184"/>
    <mergeCell ref="C183:C184"/>
    <mergeCell ref="I183:I184"/>
    <mergeCell ref="G187:G188"/>
    <mergeCell ref="J7:J8"/>
    <mergeCell ref="J9:J10"/>
    <mergeCell ref="J13:J14"/>
    <mergeCell ref="J33:J34"/>
    <mergeCell ref="J49:J50"/>
    <mergeCell ref="J51:J52"/>
    <mergeCell ref="A185:A320"/>
    <mergeCell ref="B185:B186"/>
    <mergeCell ref="C185:C186"/>
    <mergeCell ref="E185:E186"/>
    <mergeCell ref="I185:I186"/>
    <mergeCell ref="B189:B190"/>
    <mergeCell ref="C189:C190"/>
    <mergeCell ref="E189:E190"/>
    <mergeCell ref="G189:G190"/>
    <mergeCell ref="G191:G192"/>
    <mergeCell ref="L185:L186"/>
    <mergeCell ref="M185:M186"/>
    <mergeCell ref="B187:B188"/>
    <mergeCell ref="C187:C188"/>
    <mergeCell ref="E187:E188"/>
    <mergeCell ref="I187:I188"/>
    <mergeCell ref="L187:L188"/>
    <mergeCell ref="M187:M188"/>
    <mergeCell ref="H185:H186"/>
    <mergeCell ref="J185:J186"/>
    <mergeCell ref="I189:I190"/>
    <mergeCell ref="L189:L190"/>
    <mergeCell ref="M189:M190"/>
    <mergeCell ref="B191:B192"/>
    <mergeCell ref="C191:C192"/>
    <mergeCell ref="E191:E192"/>
    <mergeCell ref="I191:I192"/>
    <mergeCell ref="L191:L192"/>
    <mergeCell ref="M191:M192"/>
    <mergeCell ref="F189:F190"/>
    <mergeCell ref="L195:L196"/>
    <mergeCell ref="M195:M196"/>
    <mergeCell ref="B193:B194"/>
    <mergeCell ref="C193:C194"/>
    <mergeCell ref="E193:E194"/>
    <mergeCell ref="I193:I194"/>
    <mergeCell ref="L193:L194"/>
    <mergeCell ref="F193:F194"/>
    <mergeCell ref="F195:F196"/>
    <mergeCell ref="G193:G194"/>
    <mergeCell ref="E197:E198"/>
    <mergeCell ref="I197:I198"/>
    <mergeCell ref="L197:L198"/>
    <mergeCell ref="M193:M194"/>
    <mergeCell ref="B195:B196"/>
    <mergeCell ref="C195:C196"/>
    <mergeCell ref="E195:E196"/>
    <mergeCell ref="I195:I196"/>
    <mergeCell ref="G195:G196"/>
    <mergeCell ref="G197:G198"/>
    <mergeCell ref="M197:M198"/>
    <mergeCell ref="B199:B200"/>
    <mergeCell ref="C199:C200"/>
    <mergeCell ref="E199:E200"/>
    <mergeCell ref="I199:I200"/>
    <mergeCell ref="L199:L200"/>
    <mergeCell ref="M199:M200"/>
    <mergeCell ref="B197:B198"/>
    <mergeCell ref="C197:C198"/>
    <mergeCell ref="G199:G200"/>
    <mergeCell ref="L203:L204"/>
    <mergeCell ref="M203:M204"/>
    <mergeCell ref="B201:B202"/>
    <mergeCell ref="C201:C202"/>
    <mergeCell ref="E201:E202"/>
    <mergeCell ref="I201:I202"/>
    <mergeCell ref="L201:L202"/>
    <mergeCell ref="G201:G202"/>
    <mergeCell ref="G203:G204"/>
    <mergeCell ref="F203:F204"/>
    <mergeCell ref="E205:E206"/>
    <mergeCell ref="I205:I206"/>
    <mergeCell ref="L205:L206"/>
    <mergeCell ref="M201:M202"/>
    <mergeCell ref="B203:B204"/>
    <mergeCell ref="C203:C204"/>
    <mergeCell ref="E203:E204"/>
    <mergeCell ref="I203:I204"/>
    <mergeCell ref="G205:G206"/>
    <mergeCell ref="D205:D206"/>
    <mergeCell ref="M205:M206"/>
    <mergeCell ref="B207:B208"/>
    <mergeCell ref="C207:C208"/>
    <mergeCell ref="E207:E208"/>
    <mergeCell ref="I207:I208"/>
    <mergeCell ref="L207:L208"/>
    <mergeCell ref="M207:M208"/>
    <mergeCell ref="B205:B206"/>
    <mergeCell ref="C205:C206"/>
    <mergeCell ref="G207:G208"/>
    <mergeCell ref="E209:E210"/>
    <mergeCell ref="I209:I210"/>
    <mergeCell ref="L209:L210"/>
    <mergeCell ref="F209:F210"/>
    <mergeCell ref="F211:F212"/>
    <mergeCell ref="G209:G210"/>
    <mergeCell ref="H209:H210"/>
    <mergeCell ref="H211:H212"/>
    <mergeCell ref="J211:J212"/>
    <mergeCell ref="K209:K210"/>
    <mergeCell ref="M209:M210"/>
    <mergeCell ref="B211:B212"/>
    <mergeCell ref="C211:C212"/>
    <mergeCell ref="E211:E212"/>
    <mergeCell ref="I211:I212"/>
    <mergeCell ref="G211:G212"/>
    <mergeCell ref="L211:L212"/>
    <mergeCell ref="M211:M212"/>
    <mergeCell ref="B209:B210"/>
    <mergeCell ref="C209:C210"/>
    <mergeCell ref="B213:B214"/>
    <mergeCell ref="C213:C214"/>
    <mergeCell ref="G215:G216"/>
    <mergeCell ref="E213:E214"/>
    <mergeCell ref="I213:I214"/>
    <mergeCell ref="L213:L214"/>
    <mergeCell ref="G213:G214"/>
    <mergeCell ref="H213:H214"/>
    <mergeCell ref="H215:H216"/>
    <mergeCell ref="K213:K214"/>
    <mergeCell ref="B215:B216"/>
    <mergeCell ref="C215:C216"/>
    <mergeCell ref="E215:E216"/>
    <mergeCell ref="I215:I216"/>
    <mergeCell ref="L215:L216"/>
    <mergeCell ref="M215:M216"/>
    <mergeCell ref="K215:K216"/>
    <mergeCell ref="F215:F216"/>
    <mergeCell ref="E217:E218"/>
    <mergeCell ref="I217:I218"/>
    <mergeCell ref="L217:L218"/>
    <mergeCell ref="G217:G218"/>
    <mergeCell ref="J217:J218"/>
    <mergeCell ref="M213:M214"/>
    <mergeCell ref="H217:H218"/>
    <mergeCell ref="K217:K218"/>
    <mergeCell ref="M217:M218"/>
    <mergeCell ref="F213:F214"/>
    <mergeCell ref="B219:B220"/>
    <mergeCell ref="C219:C220"/>
    <mergeCell ref="E219:E220"/>
    <mergeCell ref="I219:I220"/>
    <mergeCell ref="L219:L220"/>
    <mergeCell ref="M219:M220"/>
    <mergeCell ref="G219:G220"/>
    <mergeCell ref="H219:H220"/>
    <mergeCell ref="D219:D220"/>
    <mergeCell ref="J219:J220"/>
    <mergeCell ref="B217:B218"/>
    <mergeCell ref="C217:C218"/>
    <mergeCell ref="M221:M222"/>
    <mergeCell ref="B223:B224"/>
    <mergeCell ref="C223:C224"/>
    <mergeCell ref="I223:I224"/>
    <mergeCell ref="B221:B222"/>
    <mergeCell ref="C221:C222"/>
    <mergeCell ref="E221:E222"/>
    <mergeCell ref="G221:G222"/>
    <mergeCell ref="I221:I222"/>
    <mergeCell ref="L221:L222"/>
    <mergeCell ref="B225:B226"/>
    <mergeCell ref="C225:C226"/>
    <mergeCell ref="E225:E226"/>
    <mergeCell ref="I225:I226"/>
    <mergeCell ref="L225:L226"/>
    <mergeCell ref="H225:H226"/>
    <mergeCell ref="G225:G226"/>
    <mergeCell ref="H221:H222"/>
    <mergeCell ref="E227:E228"/>
    <mergeCell ref="I227:I228"/>
    <mergeCell ref="L227:L228"/>
    <mergeCell ref="M225:M226"/>
    <mergeCell ref="M227:M228"/>
    <mergeCell ref="F227:F228"/>
    <mergeCell ref="G227:G228"/>
    <mergeCell ref="J227:J228"/>
    <mergeCell ref="H227:H228"/>
    <mergeCell ref="B229:B230"/>
    <mergeCell ref="C229:C230"/>
    <mergeCell ref="E229:E230"/>
    <mergeCell ref="I229:I230"/>
    <mergeCell ref="L229:L230"/>
    <mergeCell ref="F229:F230"/>
    <mergeCell ref="G229:G230"/>
    <mergeCell ref="J229:J230"/>
    <mergeCell ref="H229:H230"/>
    <mergeCell ref="M229:M230"/>
    <mergeCell ref="B227:B228"/>
    <mergeCell ref="C227:C228"/>
    <mergeCell ref="L233:L234"/>
    <mergeCell ref="M233:M234"/>
    <mergeCell ref="B231:B232"/>
    <mergeCell ref="C231:C232"/>
    <mergeCell ref="E231:E232"/>
    <mergeCell ref="I231:I232"/>
    <mergeCell ref="G231:G232"/>
    <mergeCell ref="L231:L232"/>
    <mergeCell ref="E235:E236"/>
    <mergeCell ref="I235:I236"/>
    <mergeCell ref="L235:L236"/>
    <mergeCell ref="M231:M232"/>
    <mergeCell ref="F231:F232"/>
    <mergeCell ref="F233:F234"/>
    <mergeCell ref="F235:F236"/>
    <mergeCell ref="G233:G234"/>
    <mergeCell ref="G235:G236"/>
    <mergeCell ref="B233:B234"/>
    <mergeCell ref="C233:C234"/>
    <mergeCell ref="E233:E234"/>
    <mergeCell ref="I233:I234"/>
    <mergeCell ref="M235:M236"/>
    <mergeCell ref="G237:G238"/>
    <mergeCell ref="D233:D234"/>
    <mergeCell ref="D235:D236"/>
    <mergeCell ref="D237:D238"/>
    <mergeCell ref="J237:J238"/>
    <mergeCell ref="B237:B238"/>
    <mergeCell ref="C237:C238"/>
    <mergeCell ref="E237:E238"/>
    <mergeCell ref="I237:I238"/>
    <mergeCell ref="L237:L238"/>
    <mergeCell ref="F237:F238"/>
    <mergeCell ref="M237:M238"/>
    <mergeCell ref="B235:B236"/>
    <mergeCell ref="C235:C236"/>
    <mergeCell ref="L241:L242"/>
    <mergeCell ref="M241:M242"/>
    <mergeCell ref="B239:B240"/>
    <mergeCell ref="C239:C240"/>
    <mergeCell ref="E239:E240"/>
    <mergeCell ref="I239:I240"/>
    <mergeCell ref="G239:G240"/>
    <mergeCell ref="L239:L240"/>
    <mergeCell ref="E243:E244"/>
    <mergeCell ref="I243:I244"/>
    <mergeCell ref="L243:L244"/>
    <mergeCell ref="M239:M240"/>
    <mergeCell ref="F239:F240"/>
    <mergeCell ref="F241:F242"/>
    <mergeCell ref="F243:F244"/>
    <mergeCell ref="H239:H240"/>
    <mergeCell ref="G241:G242"/>
    <mergeCell ref="B241:B242"/>
    <mergeCell ref="C241:C242"/>
    <mergeCell ref="E241:E242"/>
    <mergeCell ref="I241:I242"/>
    <mergeCell ref="M243:M244"/>
    <mergeCell ref="H241:H242"/>
    <mergeCell ref="H243:H244"/>
    <mergeCell ref="G243:G244"/>
    <mergeCell ref="D241:D242"/>
    <mergeCell ref="D243:D244"/>
    <mergeCell ref="B245:B246"/>
    <mergeCell ref="C245:C246"/>
    <mergeCell ref="E245:E246"/>
    <mergeCell ref="I245:I246"/>
    <mergeCell ref="L245:L246"/>
    <mergeCell ref="F245:F246"/>
    <mergeCell ref="H245:H246"/>
    <mergeCell ref="G245:G246"/>
    <mergeCell ref="J245:J246"/>
    <mergeCell ref="K245:K246"/>
    <mergeCell ref="M245:M246"/>
    <mergeCell ref="B243:B244"/>
    <mergeCell ref="C243:C244"/>
    <mergeCell ref="L249:L250"/>
    <mergeCell ref="M249:M250"/>
    <mergeCell ref="B247:B248"/>
    <mergeCell ref="C247:C248"/>
    <mergeCell ref="E247:E248"/>
    <mergeCell ref="I247:I248"/>
    <mergeCell ref="G247:G248"/>
    <mergeCell ref="M251:M252"/>
    <mergeCell ref="L247:L248"/>
    <mergeCell ref="E251:E252"/>
    <mergeCell ref="I251:I252"/>
    <mergeCell ref="L251:L252"/>
    <mergeCell ref="M247:M248"/>
    <mergeCell ref="F247:F248"/>
    <mergeCell ref="F249:F250"/>
    <mergeCell ref="F251:F252"/>
    <mergeCell ref="G249:G250"/>
    <mergeCell ref="E253:E254"/>
    <mergeCell ref="I253:I254"/>
    <mergeCell ref="L253:L254"/>
    <mergeCell ref="B249:B250"/>
    <mergeCell ref="C249:C250"/>
    <mergeCell ref="E249:E250"/>
    <mergeCell ref="I249:I250"/>
    <mergeCell ref="F253:F254"/>
    <mergeCell ref="G251:G252"/>
    <mergeCell ref="G253:G254"/>
    <mergeCell ref="M253:M254"/>
    <mergeCell ref="B251:B252"/>
    <mergeCell ref="C251:C252"/>
    <mergeCell ref="B255:B256"/>
    <mergeCell ref="C255:C256"/>
    <mergeCell ref="I255:I256"/>
    <mergeCell ref="B253:B254"/>
    <mergeCell ref="C253:C254"/>
    <mergeCell ref="J253:J254"/>
    <mergeCell ref="E255:E256"/>
    <mergeCell ref="B257:B258"/>
    <mergeCell ref="C257:C258"/>
    <mergeCell ref="E257:E258"/>
    <mergeCell ref="I257:I258"/>
    <mergeCell ref="L257:L258"/>
    <mergeCell ref="F257:F258"/>
    <mergeCell ref="G257:G258"/>
    <mergeCell ref="J257:J258"/>
    <mergeCell ref="H257:H258"/>
    <mergeCell ref="B259:B260"/>
    <mergeCell ref="C259:C260"/>
    <mergeCell ref="E259:E260"/>
    <mergeCell ref="I259:I260"/>
    <mergeCell ref="L259:L260"/>
    <mergeCell ref="F259:F260"/>
    <mergeCell ref="G259:G260"/>
    <mergeCell ref="J259:J260"/>
    <mergeCell ref="H259:H260"/>
    <mergeCell ref="D259:D260"/>
    <mergeCell ref="C261:C262"/>
    <mergeCell ref="E261:E262"/>
    <mergeCell ref="I261:I262"/>
    <mergeCell ref="L261:L262"/>
    <mergeCell ref="M257:M258"/>
    <mergeCell ref="M259:M260"/>
    <mergeCell ref="F261:F262"/>
    <mergeCell ref="H261:H262"/>
    <mergeCell ref="G261:G262"/>
    <mergeCell ref="J261:J262"/>
    <mergeCell ref="M267:M268"/>
    <mergeCell ref="M261:M262"/>
    <mergeCell ref="B263:B264"/>
    <mergeCell ref="C263:C264"/>
    <mergeCell ref="E263:E264"/>
    <mergeCell ref="I263:I264"/>
    <mergeCell ref="L263:L264"/>
    <mergeCell ref="M263:M264"/>
    <mergeCell ref="B261:B262"/>
    <mergeCell ref="G263:G264"/>
    <mergeCell ref="B267:B268"/>
    <mergeCell ref="C267:C268"/>
    <mergeCell ref="E267:E268"/>
    <mergeCell ref="I267:I268"/>
    <mergeCell ref="L267:L268"/>
    <mergeCell ref="G267:G268"/>
    <mergeCell ref="D267:D268"/>
    <mergeCell ref="F267:F268"/>
    <mergeCell ref="L271:L272"/>
    <mergeCell ref="M271:M272"/>
    <mergeCell ref="B269:B270"/>
    <mergeCell ref="C269:C270"/>
    <mergeCell ref="E269:E270"/>
    <mergeCell ref="I269:I270"/>
    <mergeCell ref="L269:L270"/>
    <mergeCell ref="G269:G270"/>
    <mergeCell ref="G271:G272"/>
    <mergeCell ref="D269:D270"/>
    <mergeCell ref="E273:E274"/>
    <mergeCell ref="I273:I274"/>
    <mergeCell ref="L273:L274"/>
    <mergeCell ref="M269:M270"/>
    <mergeCell ref="B271:B272"/>
    <mergeCell ref="C271:C272"/>
    <mergeCell ref="E271:E272"/>
    <mergeCell ref="I271:I272"/>
    <mergeCell ref="G273:G274"/>
    <mergeCell ref="D271:D272"/>
    <mergeCell ref="M273:M274"/>
    <mergeCell ref="B275:B276"/>
    <mergeCell ref="C275:C276"/>
    <mergeCell ref="E275:E276"/>
    <mergeCell ref="I275:I276"/>
    <mergeCell ref="L275:L276"/>
    <mergeCell ref="M275:M276"/>
    <mergeCell ref="B273:B274"/>
    <mergeCell ref="C273:C274"/>
    <mergeCell ref="G275:G276"/>
    <mergeCell ref="L279:L280"/>
    <mergeCell ref="M279:M280"/>
    <mergeCell ref="B277:B278"/>
    <mergeCell ref="C277:C278"/>
    <mergeCell ref="E277:E278"/>
    <mergeCell ref="I277:I278"/>
    <mergeCell ref="L277:L278"/>
    <mergeCell ref="G277:G278"/>
    <mergeCell ref="G279:G280"/>
    <mergeCell ref="F279:F280"/>
    <mergeCell ref="E281:E282"/>
    <mergeCell ref="I281:I282"/>
    <mergeCell ref="L281:L282"/>
    <mergeCell ref="M277:M278"/>
    <mergeCell ref="B279:B280"/>
    <mergeCell ref="C279:C280"/>
    <mergeCell ref="E279:E280"/>
    <mergeCell ref="I279:I280"/>
    <mergeCell ref="G281:G282"/>
    <mergeCell ref="J281:J282"/>
    <mergeCell ref="M281:M282"/>
    <mergeCell ref="B283:B284"/>
    <mergeCell ref="C283:C284"/>
    <mergeCell ref="E283:E284"/>
    <mergeCell ref="I283:I284"/>
    <mergeCell ref="L283:L284"/>
    <mergeCell ref="M283:M284"/>
    <mergeCell ref="B281:B282"/>
    <mergeCell ref="C281:C282"/>
    <mergeCell ref="G283:G284"/>
    <mergeCell ref="B285:B286"/>
    <mergeCell ref="C285:C286"/>
    <mergeCell ref="E285:E286"/>
    <mergeCell ref="I285:I286"/>
    <mergeCell ref="L285:L286"/>
    <mergeCell ref="G285:G286"/>
    <mergeCell ref="D285:D286"/>
    <mergeCell ref="K285:K286"/>
    <mergeCell ref="I289:I290"/>
    <mergeCell ref="L289:L290"/>
    <mergeCell ref="M285:M286"/>
    <mergeCell ref="B287:B288"/>
    <mergeCell ref="C287:C288"/>
    <mergeCell ref="E287:E288"/>
    <mergeCell ref="I287:I288"/>
    <mergeCell ref="L287:L288"/>
    <mergeCell ref="M287:M288"/>
    <mergeCell ref="G287:G288"/>
    <mergeCell ref="M289:M290"/>
    <mergeCell ref="B291:B292"/>
    <mergeCell ref="C291:C292"/>
    <mergeCell ref="I291:I292"/>
    <mergeCell ref="B289:B290"/>
    <mergeCell ref="C289:C290"/>
    <mergeCell ref="E289:E290"/>
    <mergeCell ref="G289:G290"/>
    <mergeCell ref="J289:J290"/>
    <mergeCell ref="M291:M292"/>
    <mergeCell ref="B293:B294"/>
    <mergeCell ref="C293:C294"/>
    <mergeCell ref="E293:E294"/>
    <mergeCell ref="I293:I294"/>
    <mergeCell ref="L293:L294"/>
    <mergeCell ref="M293:M294"/>
    <mergeCell ref="G293:G294"/>
    <mergeCell ref="J293:J294"/>
    <mergeCell ref="L297:L298"/>
    <mergeCell ref="M297:M298"/>
    <mergeCell ref="B295:B296"/>
    <mergeCell ref="C295:C296"/>
    <mergeCell ref="E295:E296"/>
    <mergeCell ref="I295:I296"/>
    <mergeCell ref="L295:L296"/>
    <mergeCell ref="G295:G296"/>
    <mergeCell ref="G297:G298"/>
    <mergeCell ref="J295:J296"/>
    <mergeCell ref="E299:E300"/>
    <mergeCell ref="I299:I300"/>
    <mergeCell ref="L299:L300"/>
    <mergeCell ref="M295:M296"/>
    <mergeCell ref="B297:B298"/>
    <mergeCell ref="C297:C298"/>
    <mergeCell ref="E297:E298"/>
    <mergeCell ref="I297:I298"/>
    <mergeCell ref="G299:G300"/>
    <mergeCell ref="J297:J298"/>
    <mergeCell ref="M299:M300"/>
    <mergeCell ref="B301:B302"/>
    <mergeCell ref="C301:C302"/>
    <mergeCell ref="E301:E302"/>
    <mergeCell ref="I301:I302"/>
    <mergeCell ref="L301:L302"/>
    <mergeCell ref="M301:M302"/>
    <mergeCell ref="B299:B300"/>
    <mergeCell ref="C299:C300"/>
    <mergeCell ref="G301:G302"/>
    <mergeCell ref="L305:L306"/>
    <mergeCell ref="M305:M306"/>
    <mergeCell ref="B303:B304"/>
    <mergeCell ref="C303:C304"/>
    <mergeCell ref="E303:E304"/>
    <mergeCell ref="I303:I304"/>
    <mergeCell ref="L303:L304"/>
    <mergeCell ref="G303:G304"/>
    <mergeCell ref="G305:G306"/>
    <mergeCell ref="J305:J306"/>
    <mergeCell ref="E307:E308"/>
    <mergeCell ref="I307:I308"/>
    <mergeCell ref="L307:L308"/>
    <mergeCell ref="M303:M304"/>
    <mergeCell ref="B305:B306"/>
    <mergeCell ref="C305:C306"/>
    <mergeCell ref="E305:E306"/>
    <mergeCell ref="I305:I306"/>
    <mergeCell ref="G307:G308"/>
    <mergeCell ref="J307:J308"/>
    <mergeCell ref="M307:M308"/>
    <mergeCell ref="B309:B310"/>
    <mergeCell ref="C309:C310"/>
    <mergeCell ref="E309:E310"/>
    <mergeCell ref="I309:I310"/>
    <mergeCell ref="L309:L310"/>
    <mergeCell ref="M309:M310"/>
    <mergeCell ref="B307:B308"/>
    <mergeCell ref="C307:C308"/>
    <mergeCell ref="G309:G310"/>
    <mergeCell ref="B311:B312"/>
    <mergeCell ref="C311:C312"/>
    <mergeCell ref="E311:E312"/>
    <mergeCell ref="I311:I312"/>
    <mergeCell ref="L311:L312"/>
    <mergeCell ref="G311:G312"/>
    <mergeCell ref="K311:K312"/>
    <mergeCell ref="I315:I316"/>
    <mergeCell ref="L315:L316"/>
    <mergeCell ref="M311:M312"/>
    <mergeCell ref="B313:B314"/>
    <mergeCell ref="C313:C314"/>
    <mergeCell ref="E313:E314"/>
    <mergeCell ref="I313:I314"/>
    <mergeCell ref="L313:L314"/>
    <mergeCell ref="M313:M314"/>
    <mergeCell ref="G313:G314"/>
    <mergeCell ref="M315:M316"/>
    <mergeCell ref="B317:B318"/>
    <mergeCell ref="C317:C318"/>
    <mergeCell ref="I317:I318"/>
    <mergeCell ref="B315:B316"/>
    <mergeCell ref="C315:C316"/>
    <mergeCell ref="E315:E316"/>
    <mergeCell ref="G315:G316"/>
    <mergeCell ref="J315:J316"/>
    <mergeCell ref="L317:L318"/>
    <mergeCell ref="B319:B320"/>
    <mergeCell ref="C319:C320"/>
    <mergeCell ref="I319:I320"/>
    <mergeCell ref="G321:G322"/>
    <mergeCell ref="M31:M32"/>
    <mergeCell ref="P31:P32"/>
    <mergeCell ref="J55:J56"/>
    <mergeCell ref="J57:J58"/>
    <mergeCell ref="J65:J66"/>
    <mergeCell ref="J69:J70"/>
    <mergeCell ref="A321:A324"/>
    <mergeCell ref="B321:B322"/>
    <mergeCell ref="C321:C322"/>
    <mergeCell ref="E321:E322"/>
    <mergeCell ref="I321:I322"/>
    <mergeCell ref="L321:L322"/>
    <mergeCell ref="E323:E324"/>
    <mergeCell ref="G323:G324"/>
    <mergeCell ref="M321:M322"/>
    <mergeCell ref="B323:B324"/>
    <mergeCell ref="J321:J322"/>
    <mergeCell ref="L323:L324"/>
    <mergeCell ref="C323:C324"/>
    <mergeCell ref="I323:I324"/>
    <mergeCell ref="G325:G326"/>
    <mergeCell ref="G327:G328"/>
    <mergeCell ref="Q31:Q32"/>
    <mergeCell ref="R31:R32"/>
    <mergeCell ref="L71:L72"/>
    <mergeCell ref="M71:M72"/>
    <mergeCell ref="R71:R72"/>
    <mergeCell ref="J73:J74"/>
    <mergeCell ref="L325:L326"/>
    <mergeCell ref="M325:M326"/>
    <mergeCell ref="A325:A338"/>
    <mergeCell ref="B325:B326"/>
    <mergeCell ref="C325:C326"/>
    <mergeCell ref="E325:E326"/>
    <mergeCell ref="I325:I326"/>
    <mergeCell ref="B329:B330"/>
    <mergeCell ref="C329:C330"/>
    <mergeCell ref="E329:E330"/>
    <mergeCell ref="G329:G330"/>
    <mergeCell ref="G331:G332"/>
    <mergeCell ref="B327:B328"/>
    <mergeCell ref="C327:C328"/>
    <mergeCell ref="E327:E328"/>
    <mergeCell ref="I327:I328"/>
    <mergeCell ref="L327:L328"/>
    <mergeCell ref="M327:M328"/>
    <mergeCell ref="F327:F328"/>
    <mergeCell ref="H327:H328"/>
    <mergeCell ref="J325:J326"/>
    <mergeCell ref="J327:J328"/>
    <mergeCell ref="M329:M330"/>
    <mergeCell ref="B331:B332"/>
    <mergeCell ref="C331:C332"/>
    <mergeCell ref="E331:E332"/>
    <mergeCell ref="I331:I332"/>
    <mergeCell ref="L331:L332"/>
    <mergeCell ref="M331:M332"/>
    <mergeCell ref="F331:F332"/>
    <mergeCell ref="E333:E334"/>
    <mergeCell ref="I333:I334"/>
    <mergeCell ref="L333:L334"/>
    <mergeCell ref="I329:I330"/>
    <mergeCell ref="L329:L330"/>
    <mergeCell ref="F333:F334"/>
    <mergeCell ref="H333:H334"/>
    <mergeCell ref="G333:G334"/>
    <mergeCell ref="J329:J330"/>
    <mergeCell ref="J331:J332"/>
    <mergeCell ref="M333:M334"/>
    <mergeCell ref="B335:B336"/>
    <mergeCell ref="C335:C336"/>
    <mergeCell ref="E335:E336"/>
    <mergeCell ref="I335:I336"/>
    <mergeCell ref="L335:L336"/>
    <mergeCell ref="M335:M336"/>
    <mergeCell ref="B333:B334"/>
    <mergeCell ref="C333:C334"/>
    <mergeCell ref="G335:G336"/>
    <mergeCell ref="B337:B338"/>
    <mergeCell ref="C337:C338"/>
    <mergeCell ref="I337:I338"/>
    <mergeCell ref="G339:G340"/>
    <mergeCell ref="H335:H336"/>
    <mergeCell ref="H339:H340"/>
    <mergeCell ref="D335:D336"/>
    <mergeCell ref="S71:S72"/>
    <mergeCell ref="T71:T72"/>
    <mergeCell ref="J75:J76"/>
    <mergeCell ref="J77:J78"/>
    <mergeCell ref="L51:L52"/>
    <mergeCell ref="M51:M52"/>
    <mergeCell ref="M77:M78"/>
    <mergeCell ref="M73:M74"/>
    <mergeCell ref="L73:L74"/>
    <mergeCell ref="K73:K74"/>
    <mergeCell ref="A339:A346"/>
    <mergeCell ref="B339:B340"/>
    <mergeCell ref="C339:C340"/>
    <mergeCell ref="E339:E340"/>
    <mergeCell ref="I339:I340"/>
    <mergeCell ref="B343:B344"/>
    <mergeCell ref="C343:C344"/>
    <mergeCell ref="E343:E344"/>
    <mergeCell ref="G341:G342"/>
    <mergeCell ref="G343:G344"/>
    <mergeCell ref="L339:L340"/>
    <mergeCell ref="M339:M340"/>
    <mergeCell ref="B341:B342"/>
    <mergeCell ref="C341:C342"/>
    <mergeCell ref="E341:E342"/>
    <mergeCell ref="I341:I342"/>
    <mergeCell ref="L341:L342"/>
    <mergeCell ref="M341:M342"/>
    <mergeCell ref="J341:J342"/>
    <mergeCell ref="H341:H342"/>
    <mergeCell ref="I343:I344"/>
    <mergeCell ref="L343:L344"/>
    <mergeCell ref="M343:M344"/>
    <mergeCell ref="B345:B346"/>
    <mergeCell ref="C345:C346"/>
    <mergeCell ref="I345:I346"/>
    <mergeCell ref="J343:J344"/>
    <mergeCell ref="H343:H344"/>
    <mergeCell ref="F343:F344"/>
    <mergeCell ref="D343:D344"/>
    <mergeCell ref="A347:A444"/>
    <mergeCell ref="B347:B348"/>
    <mergeCell ref="C347:C348"/>
    <mergeCell ref="E347:E348"/>
    <mergeCell ref="I347:I348"/>
    <mergeCell ref="L347:L348"/>
    <mergeCell ref="G347:G348"/>
    <mergeCell ref="G349:G350"/>
    <mergeCell ref="G351:G352"/>
    <mergeCell ref="G353:G354"/>
    <mergeCell ref="M347:M348"/>
    <mergeCell ref="B349:B350"/>
    <mergeCell ref="C349:C350"/>
    <mergeCell ref="E349:E350"/>
    <mergeCell ref="I349:I350"/>
    <mergeCell ref="L349:L350"/>
    <mergeCell ref="M349:M350"/>
    <mergeCell ref="D349:D350"/>
    <mergeCell ref="J347:J348"/>
    <mergeCell ref="J349:J350"/>
    <mergeCell ref="L353:L354"/>
    <mergeCell ref="M353:M354"/>
    <mergeCell ref="B351:B352"/>
    <mergeCell ref="C351:C352"/>
    <mergeCell ref="E351:E352"/>
    <mergeCell ref="I351:I352"/>
    <mergeCell ref="L351:L352"/>
    <mergeCell ref="F351:F352"/>
    <mergeCell ref="F353:F354"/>
    <mergeCell ref="D351:D352"/>
    <mergeCell ref="E355:E356"/>
    <mergeCell ref="I355:I356"/>
    <mergeCell ref="L355:L356"/>
    <mergeCell ref="M351:M352"/>
    <mergeCell ref="B353:B354"/>
    <mergeCell ref="C353:C354"/>
    <mergeCell ref="E353:E354"/>
    <mergeCell ref="I353:I354"/>
    <mergeCell ref="G355:G356"/>
    <mergeCell ref="D353:D354"/>
    <mergeCell ref="M355:M356"/>
    <mergeCell ref="B357:B358"/>
    <mergeCell ref="C357:C358"/>
    <mergeCell ref="E357:E358"/>
    <mergeCell ref="I357:I358"/>
    <mergeCell ref="L357:L358"/>
    <mergeCell ref="M357:M358"/>
    <mergeCell ref="B355:B356"/>
    <mergeCell ref="C355:C356"/>
    <mergeCell ref="G357:G358"/>
    <mergeCell ref="L361:L362"/>
    <mergeCell ref="M361:M362"/>
    <mergeCell ref="B359:B360"/>
    <mergeCell ref="C359:C360"/>
    <mergeCell ref="E359:E360"/>
    <mergeCell ref="I359:I360"/>
    <mergeCell ref="L359:L360"/>
    <mergeCell ref="G359:G360"/>
    <mergeCell ref="G361:G362"/>
    <mergeCell ref="H359:H360"/>
    <mergeCell ref="E363:E364"/>
    <mergeCell ref="I363:I364"/>
    <mergeCell ref="L363:L364"/>
    <mergeCell ref="M359:M360"/>
    <mergeCell ref="B361:B362"/>
    <mergeCell ref="C361:C362"/>
    <mergeCell ref="E361:E362"/>
    <mergeCell ref="I361:I362"/>
    <mergeCell ref="G363:G364"/>
    <mergeCell ref="J363:J364"/>
    <mergeCell ref="M363:M364"/>
    <mergeCell ref="B365:B366"/>
    <mergeCell ref="C365:C366"/>
    <mergeCell ref="E365:E366"/>
    <mergeCell ref="I365:I366"/>
    <mergeCell ref="L365:L366"/>
    <mergeCell ref="M365:M366"/>
    <mergeCell ref="B363:B364"/>
    <mergeCell ref="C363:C364"/>
    <mergeCell ref="G365:G366"/>
    <mergeCell ref="L369:L370"/>
    <mergeCell ref="M369:M370"/>
    <mergeCell ref="B367:B368"/>
    <mergeCell ref="C367:C368"/>
    <mergeCell ref="E367:E368"/>
    <mergeCell ref="I367:I368"/>
    <mergeCell ref="L367:L368"/>
    <mergeCell ref="F367:F368"/>
    <mergeCell ref="F369:F370"/>
    <mergeCell ref="G367:G368"/>
    <mergeCell ref="E371:E372"/>
    <mergeCell ref="I371:I372"/>
    <mergeCell ref="L371:L372"/>
    <mergeCell ref="M367:M368"/>
    <mergeCell ref="B369:B370"/>
    <mergeCell ref="C369:C370"/>
    <mergeCell ref="E369:E370"/>
    <mergeCell ref="I369:I370"/>
    <mergeCell ref="G369:G370"/>
    <mergeCell ref="G371:G372"/>
    <mergeCell ref="M371:M372"/>
    <mergeCell ref="B373:B374"/>
    <mergeCell ref="C373:C374"/>
    <mergeCell ref="E373:E374"/>
    <mergeCell ref="I373:I374"/>
    <mergeCell ref="L373:L374"/>
    <mergeCell ref="M373:M374"/>
    <mergeCell ref="B371:B372"/>
    <mergeCell ref="C371:C372"/>
    <mergeCell ref="G373:G374"/>
    <mergeCell ref="L377:L378"/>
    <mergeCell ref="M377:M378"/>
    <mergeCell ref="B375:B376"/>
    <mergeCell ref="C375:C376"/>
    <mergeCell ref="E375:E376"/>
    <mergeCell ref="I375:I376"/>
    <mergeCell ref="L375:L376"/>
    <mergeCell ref="H375:H376"/>
    <mergeCell ref="H377:H378"/>
    <mergeCell ref="G375:G376"/>
    <mergeCell ref="E379:E380"/>
    <mergeCell ref="I379:I380"/>
    <mergeCell ref="L379:L380"/>
    <mergeCell ref="M375:M376"/>
    <mergeCell ref="B377:B378"/>
    <mergeCell ref="C377:C378"/>
    <mergeCell ref="E377:E378"/>
    <mergeCell ref="I377:I378"/>
    <mergeCell ref="G377:G378"/>
    <mergeCell ref="G379:G380"/>
    <mergeCell ref="M379:M380"/>
    <mergeCell ref="B381:B382"/>
    <mergeCell ref="C381:C382"/>
    <mergeCell ref="E381:E382"/>
    <mergeCell ref="I381:I382"/>
    <mergeCell ref="L381:L382"/>
    <mergeCell ref="M381:M382"/>
    <mergeCell ref="B379:B380"/>
    <mergeCell ref="C379:C380"/>
    <mergeCell ref="G381:G382"/>
    <mergeCell ref="B383:B384"/>
    <mergeCell ref="C383:C384"/>
    <mergeCell ref="I383:I384"/>
    <mergeCell ref="G385:G386"/>
    <mergeCell ref="U31:U32"/>
    <mergeCell ref="V31:V32"/>
    <mergeCell ref="J79:J80"/>
    <mergeCell ref="G83:G84"/>
    <mergeCell ref="L83:L84"/>
    <mergeCell ref="M83:M84"/>
    <mergeCell ref="B385:B386"/>
    <mergeCell ref="C385:C386"/>
    <mergeCell ref="E385:E386"/>
    <mergeCell ref="I385:I386"/>
    <mergeCell ref="L385:L386"/>
    <mergeCell ref="F385:F386"/>
    <mergeCell ref="J385:J386"/>
    <mergeCell ref="D385:D386"/>
    <mergeCell ref="K385:K386"/>
    <mergeCell ref="I389:I390"/>
    <mergeCell ref="L389:L390"/>
    <mergeCell ref="M385:M386"/>
    <mergeCell ref="B387:B388"/>
    <mergeCell ref="C387:C388"/>
    <mergeCell ref="E387:E388"/>
    <mergeCell ref="I387:I388"/>
    <mergeCell ref="L387:L388"/>
    <mergeCell ref="M387:M388"/>
    <mergeCell ref="G387:G388"/>
    <mergeCell ref="M389:M390"/>
    <mergeCell ref="B391:B392"/>
    <mergeCell ref="C391:C392"/>
    <mergeCell ref="I391:I392"/>
    <mergeCell ref="B389:B390"/>
    <mergeCell ref="C389:C390"/>
    <mergeCell ref="E389:E390"/>
    <mergeCell ref="G389:G390"/>
    <mergeCell ref="E391:E392"/>
    <mergeCell ref="G391:G392"/>
    <mergeCell ref="B393:B394"/>
    <mergeCell ref="C393:C394"/>
    <mergeCell ref="E393:E394"/>
    <mergeCell ref="I393:I394"/>
    <mergeCell ref="L393:L394"/>
    <mergeCell ref="G393:G394"/>
    <mergeCell ref="H393:H394"/>
    <mergeCell ref="E395:E396"/>
    <mergeCell ref="I395:I396"/>
    <mergeCell ref="L395:L396"/>
    <mergeCell ref="M393:M394"/>
    <mergeCell ref="M395:M396"/>
    <mergeCell ref="H395:H396"/>
    <mergeCell ref="G395:G396"/>
    <mergeCell ref="J395:J396"/>
    <mergeCell ref="B397:B398"/>
    <mergeCell ref="C397:C398"/>
    <mergeCell ref="E397:E398"/>
    <mergeCell ref="I397:I398"/>
    <mergeCell ref="L397:L398"/>
    <mergeCell ref="H397:H398"/>
    <mergeCell ref="G397:G398"/>
    <mergeCell ref="J397:J398"/>
    <mergeCell ref="D397:D398"/>
    <mergeCell ref="M397:M398"/>
    <mergeCell ref="B395:B396"/>
    <mergeCell ref="C395:C396"/>
    <mergeCell ref="L401:L402"/>
    <mergeCell ref="M401:M402"/>
    <mergeCell ref="B399:B400"/>
    <mergeCell ref="C399:C400"/>
    <mergeCell ref="E399:E400"/>
    <mergeCell ref="I399:I400"/>
    <mergeCell ref="G399:G400"/>
    <mergeCell ref="L399:L400"/>
    <mergeCell ref="E403:E404"/>
    <mergeCell ref="I403:I404"/>
    <mergeCell ref="L403:L404"/>
    <mergeCell ref="M399:M400"/>
    <mergeCell ref="F401:F402"/>
    <mergeCell ref="F403:F404"/>
    <mergeCell ref="H399:H400"/>
    <mergeCell ref="H401:H402"/>
    <mergeCell ref="G401:G402"/>
    <mergeCell ref="B401:B402"/>
    <mergeCell ref="C401:C402"/>
    <mergeCell ref="E401:E402"/>
    <mergeCell ref="I401:I402"/>
    <mergeCell ref="M403:M404"/>
    <mergeCell ref="H403:H404"/>
    <mergeCell ref="G403:G404"/>
    <mergeCell ref="K401:K402"/>
    <mergeCell ref="K403:K404"/>
    <mergeCell ref="B405:B406"/>
    <mergeCell ref="C405:C406"/>
    <mergeCell ref="E405:E406"/>
    <mergeCell ref="I405:I406"/>
    <mergeCell ref="L405:L406"/>
    <mergeCell ref="F405:F406"/>
    <mergeCell ref="H405:H406"/>
    <mergeCell ref="G405:G406"/>
    <mergeCell ref="J405:J406"/>
    <mergeCell ref="K405:K406"/>
    <mergeCell ref="M405:M406"/>
    <mergeCell ref="B403:B404"/>
    <mergeCell ref="C403:C404"/>
    <mergeCell ref="L409:L410"/>
    <mergeCell ref="M409:M410"/>
    <mergeCell ref="B407:B408"/>
    <mergeCell ref="C407:C408"/>
    <mergeCell ref="E407:E408"/>
    <mergeCell ref="I407:I408"/>
    <mergeCell ref="G407:G408"/>
    <mergeCell ref="L407:L408"/>
    <mergeCell ref="E411:E412"/>
    <mergeCell ref="I411:I412"/>
    <mergeCell ref="L411:L412"/>
    <mergeCell ref="M407:M408"/>
    <mergeCell ref="F407:F408"/>
    <mergeCell ref="F409:F410"/>
    <mergeCell ref="F411:F412"/>
    <mergeCell ref="H407:H408"/>
    <mergeCell ref="G409:G410"/>
    <mergeCell ref="B409:B410"/>
    <mergeCell ref="C409:C410"/>
    <mergeCell ref="E409:E410"/>
    <mergeCell ref="I409:I410"/>
    <mergeCell ref="L415:L416"/>
    <mergeCell ref="F415:F416"/>
    <mergeCell ref="H409:H410"/>
    <mergeCell ref="H411:H412"/>
    <mergeCell ref="H415:H416"/>
    <mergeCell ref="G411:G412"/>
    <mergeCell ref="M415:M416"/>
    <mergeCell ref="M411:M412"/>
    <mergeCell ref="B413:B414"/>
    <mergeCell ref="C413:C414"/>
    <mergeCell ref="I413:I414"/>
    <mergeCell ref="B411:B412"/>
    <mergeCell ref="C411:C412"/>
    <mergeCell ref="G415:G416"/>
    <mergeCell ref="J415:J416"/>
    <mergeCell ref="D411:D412"/>
    <mergeCell ref="B415:B416"/>
    <mergeCell ref="C415:C416"/>
    <mergeCell ref="E415:E416"/>
    <mergeCell ref="I415:I416"/>
    <mergeCell ref="G417:G418"/>
    <mergeCell ref="J417:J418"/>
    <mergeCell ref="D415:D416"/>
    <mergeCell ref="D417:D418"/>
    <mergeCell ref="M417:M418"/>
    <mergeCell ref="B419:B420"/>
    <mergeCell ref="C419:C420"/>
    <mergeCell ref="I419:I420"/>
    <mergeCell ref="B417:B418"/>
    <mergeCell ref="C417:C418"/>
    <mergeCell ref="E417:E418"/>
    <mergeCell ref="M419:M420"/>
    <mergeCell ref="I417:I418"/>
    <mergeCell ref="L417:L418"/>
    <mergeCell ref="B421:B422"/>
    <mergeCell ref="C421:C422"/>
    <mergeCell ref="E421:E422"/>
    <mergeCell ref="I421:I422"/>
    <mergeCell ref="L421:L422"/>
    <mergeCell ref="G421:G422"/>
    <mergeCell ref="J421:J422"/>
    <mergeCell ref="D421:D422"/>
    <mergeCell ref="E423:E424"/>
    <mergeCell ref="I423:I424"/>
    <mergeCell ref="L423:L424"/>
    <mergeCell ref="M421:M422"/>
    <mergeCell ref="M423:M424"/>
    <mergeCell ref="G423:G424"/>
    <mergeCell ref="J423:J424"/>
    <mergeCell ref="K423:K424"/>
    <mergeCell ref="B425:B426"/>
    <mergeCell ref="C425:C426"/>
    <mergeCell ref="E425:E426"/>
    <mergeCell ref="I425:I426"/>
    <mergeCell ref="L425:L426"/>
    <mergeCell ref="G425:G426"/>
    <mergeCell ref="J425:J426"/>
    <mergeCell ref="K425:K426"/>
    <mergeCell ref="H425:H426"/>
    <mergeCell ref="M429:M430"/>
    <mergeCell ref="M425:M426"/>
    <mergeCell ref="B423:B424"/>
    <mergeCell ref="C423:C424"/>
    <mergeCell ref="B427:B428"/>
    <mergeCell ref="C427:C428"/>
    <mergeCell ref="E427:E428"/>
    <mergeCell ref="I427:I428"/>
    <mergeCell ref="L427:L428"/>
    <mergeCell ref="G427:G428"/>
    <mergeCell ref="E431:E432"/>
    <mergeCell ref="I431:I432"/>
    <mergeCell ref="L431:L432"/>
    <mergeCell ref="M427:M428"/>
    <mergeCell ref="B429:B430"/>
    <mergeCell ref="C429:C430"/>
    <mergeCell ref="E429:E430"/>
    <mergeCell ref="I429:I430"/>
    <mergeCell ref="L429:L430"/>
    <mergeCell ref="G429:G430"/>
    <mergeCell ref="L435:L436"/>
    <mergeCell ref="M431:M432"/>
    <mergeCell ref="B433:B434"/>
    <mergeCell ref="C433:C434"/>
    <mergeCell ref="I433:I434"/>
    <mergeCell ref="B431:B432"/>
    <mergeCell ref="C431:C432"/>
    <mergeCell ref="G431:G432"/>
    <mergeCell ref="J435:J436"/>
    <mergeCell ref="M433:M434"/>
    <mergeCell ref="M435:M436"/>
    <mergeCell ref="M437:M438"/>
    <mergeCell ref="B435:B436"/>
    <mergeCell ref="C435:C436"/>
    <mergeCell ref="E435:E436"/>
    <mergeCell ref="I435:I436"/>
    <mergeCell ref="G435:G436"/>
    <mergeCell ref="G437:G438"/>
    <mergeCell ref="D437:D438"/>
    <mergeCell ref="J437:J438"/>
    <mergeCell ref="I439:I440"/>
    <mergeCell ref="L439:L440"/>
    <mergeCell ref="E437:E438"/>
    <mergeCell ref="I437:I438"/>
    <mergeCell ref="L437:L438"/>
    <mergeCell ref="G439:G440"/>
    <mergeCell ref="J439:J440"/>
    <mergeCell ref="M439:M440"/>
    <mergeCell ref="B437:B438"/>
    <mergeCell ref="C437:C438"/>
    <mergeCell ref="B441:B442"/>
    <mergeCell ref="C441:C442"/>
    <mergeCell ref="I441:I442"/>
    <mergeCell ref="B439:B440"/>
    <mergeCell ref="C439:C440"/>
    <mergeCell ref="M441:M442"/>
    <mergeCell ref="E439:E440"/>
    <mergeCell ref="B443:B444"/>
    <mergeCell ref="C443:C444"/>
    <mergeCell ref="I443:I444"/>
    <mergeCell ref="G445:G446"/>
    <mergeCell ref="W31:W32"/>
    <mergeCell ref="X31:X32"/>
    <mergeCell ref="W33:W34"/>
    <mergeCell ref="X71:X72"/>
    <mergeCell ref="W73:W74"/>
    <mergeCell ref="O83:O84"/>
    <mergeCell ref="A445:A448"/>
    <mergeCell ref="B445:B446"/>
    <mergeCell ref="C445:C446"/>
    <mergeCell ref="E445:E446"/>
    <mergeCell ref="I445:I446"/>
    <mergeCell ref="L445:L446"/>
    <mergeCell ref="F445:F446"/>
    <mergeCell ref="G447:G448"/>
    <mergeCell ref="H447:H448"/>
    <mergeCell ref="L447:L448"/>
    <mergeCell ref="L451:L452"/>
    <mergeCell ref="M451:M452"/>
    <mergeCell ref="M453:M454"/>
    <mergeCell ref="M445:M446"/>
    <mergeCell ref="B447:B448"/>
    <mergeCell ref="J445:J446"/>
    <mergeCell ref="E447:E448"/>
    <mergeCell ref="C447:C448"/>
    <mergeCell ref="I447:I448"/>
    <mergeCell ref="F451:F452"/>
    <mergeCell ref="A451:A466"/>
    <mergeCell ref="B451:B452"/>
    <mergeCell ref="C451:C452"/>
    <mergeCell ref="E451:E452"/>
    <mergeCell ref="I451:I452"/>
    <mergeCell ref="D145:D146"/>
    <mergeCell ref="C449:C450"/>
    <mergeCell ref="I449:I450"/>
    <mergeCell ref="D319:D320"/>
    <mergeCell ref="E319:E320"/>
    <mergeCell ref="L453:L454"/>
    <mergeCell ref="V83:V84"/>
    <mergeCell ref="J115:J116"/>
    <mergeCell ref="J117:J118"/>
    <mergeCell ref="J119:J120"/>
    <mergeCell ref="J121:J122"/>
    <mergeCell ref="U83:U84"/>
    <mergeCell ref="L109:L110"/>
    <mergeCell ref="M109:M110"/>
    <mergeCell ref="P83:P84"/>
    <mergeCell ref="J451:J452"/>
    <mergeCell ref="J453:J454"/>
    <mergeCell ref="J455:J456"/>
    <mergeCell ref="J457:J458"/>
    <mergeCell ref="E453:E454"/>
    <mergeCell ref="I453:I454"/>
    <mergeCell ref="G455:G456"/>
    <mergeCell ref="G457:G458"/>
    <mergeCell ref="G451:G452"/>
    <mergeCell ref="G453:G454"/>
    <mergeCell ref="B455:B456"/>
    <mergeCell ref="C455:C456"/>
    <mergeCell ref="E455:E456"/>
    <mergeCell ref="I455:I456"/>
    <mergeCell ref="L455:L456"/>
    <mergeCell ref="G467:G468"/>
    <mergeCell ref="D459:D460"/>
    <mergeCell ref="D461:D462"/>
    <mergeCell ref="D463:D464"/>
    <mergeCell ref="D467:D468"/>
    <mergeCell ref="M455:M456"/>
    <mergeCell ref="B453:B454"/>
    <mergeCell ref="C453:C454"/>
    <mergeCell ref="L459:L460"/>
    <mergeCell ref="M459:M460"/>
    <mergeCell ref="B457:B458"/>
    <mergeCell ref="C457:C458"/>
    <mergeCell ref="E457:E458"/>
    <mergeCell ref="I457:I458"/>
    <mergeCell ref="J459:J460"/>
    <mergeCell ref="M461:M462"/>
    <mergeCell ref="L457:L458"/>
    <mergeCell ref="E461:E462"/>
    <mergeCell ref="I461:I462"/>
    <mergeCell ref="L461:L462"/>
    <mergeCell ref="M457:M458"/>
    <mergeCell ref="J461:J462"/>
    <mergeCell ref="G461:G462"/>
    <mergeCell ref="G459:G460"/>
    <mergeCell ref="K461:K462"/>
    <mergeCell ref="L463:L464"/>
    <mergeCell ref="B459:B460"/>
    <mergeCell ref="C459:C460"/>
    <mergeCell ref="E459:E460"/>
    <mergeCell ref="I459:I460"/>
    <mergeCell ref="J463:J464"/>
    <mergeCell ref="G463:G464"/>
    <mergeCell ref="H463:H464"/>
    <mergeCell ref="K463:K464"/>
    <mergeCell ref="H461:H462"/>
    <mergeCell ref="B461:B462"/>
    <mergeCell ref="C461:C462"/>
    <mergeCell ref="B465:B466"/>
    <mergeCell ref="C465:C466"/>
    <mergeCell ref="I465:I466"/>
    <mergeCell ref="B463:B464"/>
    <mergeCell ref="C463:C464"/>
    <mergeCell ref="E463:E464"/>
    <mergeCell ref="I463:I464"/>
    <mergeCell ref="A467:A480"/>
    <mergeCell ref="B467:B468"/>
    <mergeCell ref="C467:C468"/>
    <mergeCell ref="E467:E468"/>
    <mergeCell ref="I467:I468"/>
    <mergeCell ref="B471:B472"/>
    <mergeCell ref="F467:F468"/>
    <mergeCell ref="F469:F470"/>
    <mergeCell ref="F471:F472"/>
    <mergeCell ref="G469:G470"/>
    <mergeCell ref="B469:B470"/>
    <mergeCell ref="C469:C470"/>
    <mergeCell ref="E469:E470"/>
    <mergeCell ref="I469:I470"/>
    <mergeCell ref="H469:H470"/>
    <mergeCell ref="G471:G472"/>
    <mergeCell ref="D469:D470"/>
    <mergeCell ref="D471:D472"/>
    <mergeCell ref="I471:I472"/>
    <mergeCell ref="C471:C472"/>
    <mergeCell ref="E471:E472"/>
    <mergeCell ref="L467:L468"/>
    <mergeCell ref="M467:M468"/>
    <mergeCell ref="F473:F474"/>
    <mergeCell ref="H467:H468"/>
    <mergeCell ref="H471:H472"/>
    <mergeCell ref="G473:G474"/>
    <mergeCell ref="H473:H474"/>
    <mergeCell ref="J467:J468"/>
    <mergeCell ref="K471:K472"/>
    <mergeCell ref="B473:B474"/>
    <mergeCell ref="C473:C474"/>
    <mergeCell ref="E473:E474"/>
    <mergeCell ref="I473:I474"/>
    <mergeCell ref="D473:D474"/>
    <mergeCell ref="L473:L474"/>
    <mergeCell ref="J473:J474"/>
    <mergeCell ref="K473:K474"/>
    <mergeCell ref="B475:B476"/>
    <mergeCell ref="C475:C476"/>
    <mergeCell ref="E475:E476"/>
    <mergeCell ref="I475:I476"/>
    <mergeCell ref="L475:L476"/>
    <mergeCell ref="F475:F476"/>
    <mergeCell ref="G475:G476"/>
    <mergeCell ref="D475:D476"/>
    <mergeCell ref="H475:H476"/>
    <mergeCell ref="K475:K476"/>
    <mergeCell ref="B477:B478"/>
    <mergeCell ref="C477:C478"/>
    <mergeCell ref="E477:E478"/>
    <mergeCell ref="I477:I478"/>
    <mergeCell ref="L477:L478"/>
    <mergeCell ref="F477:F478"/>
    <mergeCell ref="G477:G478"/>
    <mergeCell ref="D477:D478"/>
    <mergeCell ref="H477:H478"/>
    <mergeCell ref="K477:K478"/>
    <mergeCell ref="B479:B480"/>
    <mergeCell ref="C479:C480"/>
    <mergeCell ref="E479:E480"/>
    <mergeCell ref="I479:I480"/>
    <mergeCell ref="G479:G480"/>
    <mergeCell ref="D479:D480"/>
    <mergeCell ref="H479:H480"/>
    <mergeCell ref="F479:F480"/>
    <mergeCell ref="W83:W84"/>
    <mergeCell ref="X83:X84"/>
    <mergeCell ref="J125:J126"/>
    <mergeCell ref="J137:J138"/>
    <mergeCell ref="J139:J140"/>
    <mergeCell ref="J149:J150"/>
    <mergeCell ref="Q83:Q84"/>
    <mergeCell ref="J93:J94"/>
    <mergeCell ref="J103:J104"/>
    <mergeCell ref="J111:J112"/>
    <mergeCell ref="M475:M476"/>
    <mergeCell ref="M477:M478"/>
    <mergeCell ref="M317:M318"/>
    <mergeCell ref="M323:M324"/>
    <mergeCell ref="L471:L472"/>
    <mergeCell ref="L469:L470"/>
    <mergeCell ref="M469:M470"/>
    <mergeCell ref="M471:M472"/>
    <mergeCell ref="M473:M474"/>
    <mergeCell ref="M463:M464"/>
    <mergeCell ref="G319:G320"/>
    <mergeCell ref="H319:H320"/>
    <mergeCell ref="L319:L320"/>
    <mergeCell ref="M319:M320"/>
    <mergeCell ref="N319:N320"/>
    <mergeCell ref="O319:O320"/>
    <mergeCell ref="R319:R320"/>
    <mergeCell ref="S319:S320"/>
    <mergeCell ref="T319:T320"/>
    <mergeCell ref="U319:U320"/>
    <mergeCell ref="V319:V320"/>
    <mergeCell ref="W319:W320"/>
    <mergeCell ref="E443:E444"/>
    <mergeCell ref="F443:F444"/>
    <mergeCell ref="G443:G444"/>
    <mergeCell ref="H443:H444"/>
    <mergeCell ref="L443:L444"/>
    <mergeCell ref="M443:M444"/>
    <mergeCell ref="P443:P444"/>
    <mergeCell ref="Q443:Q444"/>
    <mergeCell ref="R443:R444"/>
    <mergeCell ref="S443:S444"/>
    <mergeCell ref="T443:T444"/>
    <mergeCell ref="U443:U444"/>
    <mergeCell ref="W443:W444"/>
    <mergeCell ref="X443:X444"/>
    <mergeCell ref="D449:D450"/>
    <mergeCell ref="E449:E450"/>
    <mergeCell ref="F449:F450"/>
    <mergeCell ref="G449:G450"/>
    <mergeCell ref="H449:H450"/>
    <mergeCell ref="L449:L450"/>
    <mergeCell ref="M449:M450"/>
    <mergeCell ref="N449:N450"/>
    <mergeCell ref="A449:B450"/>
    <mergeCell ref="O449:O450"/>
    <mergeCell ref="P449:P450"/>
    <mergeCell ref="Q449:Q450"/>
    <mergeCell ref="R449:R450"/>
    <mergeCell ref="S449:S450"/>
    <mergeCell ref="U449:U450"/>
    <mergeCell ref="V449:V450"/>
    <mergeCell ref="W449:W450"/>
    <mergeCell ref="X449:X450"/>
    <mergeCell ref="W479:W480"/>
    <mergeCell ref="T449:T450"/>
    <mergeCell ref="T467:T468"/>
    <mergeCell ref="T475:T476"/>
    <mergeCell ref="U451:U452"/>
    <mergeCell ref="V451:V452"/>
    <mergeCell ref="A481:B482"/>
    <mergeCell ref="D481:D482"/>
    <mergeCell ref="G481:G482"/>
    <mergeCell ref="N481:N482"/>
    <mergeCell ref="Q481:Q482"/>
    <mergeCell ref="C481:C482"/>
    <mergeCell ref="I481:I482"/>
    <mergeCell ref="E481:E482"/>
    <mergeCell ref="F481:F482"/>
    <mergeCell ref="H481:H482"/>
    <mergeCell ref="L481:L482"/>
    <mergeCell ref="M481:M482"/>
    <mergeCell ref="O481:O482"/>
    <mergeCell ref="J479:J482"/>
    <mergeCell ref="K480:K482"/>
    <mergeCell ref="U481:U482"/>
    <mergeCell ref="M479:M480"/>
    <mergeCell ref="L479:L480"/>
    <mergeCell ref="N479:N480"/>
    <mergeCell ref="R479:R480"/>
    <mergeCell ref="V481:V482"/>
    <mergeCell ref="W481:W482"/>
    <mergeCell ref="X481:X482"/>
    <mergeCell ref="P481:P482"/>
    <mergeCell ref="R481:R482"/>
    <mergeCell ref="S481:S482"/>
    <mergeCell ref="T481:T482"/>
    <mergeCell ref="B53:B54"/>
    <mergeCell ref="C53:C54"/>
    <mergeCell ref="D53:D54"/>
    <mergeCell ref="E53:E54"/>
    <mergeCell ref="F53:F54"/>
    <mergeCell ref="G53:G54"/>
    <mergeCell ref="H53:H54"/>
    <mergeCell ref="I53:I54"/>
    <mergeCell ref="J53:J54"/>
    <mergeCell ref="K53:K54"/>
    <mergeCell ref="L53:L54"/>
    <mergeCell ref="M53:M54"/>
    <mergeCell ref="Y1:Y2"/>
    <mergeCell ref="R53:R54"/>
    <mergeCell ref="S53:S54"/>
    <mergeCell ref="T53:T54"/>
    <mergeCell ref="U53:U54"/>
    <mergeCell ref="V53:V54"/>
    <mergeCell ref="W53:W54"/>
    <mergeCell ref="S31:S32"/>
    <mergeCell ref="T31:T32"/>
    <mergeCell ref="U1:X1"/>
  </mergeCells>
  <printOptions/>
  <pageMargins left="1.299212598425197" right="0.7086614173228347" top="0.7480314960629921" bottom="0.7480314960629921" header="0.31496062992125984" footer="0.31496062992125984"/>
  <pageSetup horizontalDpi="600" verticalDpi="600" orientation="landscape" pageOrder="overThenDown" paperSize="8" scale="59" r:id="rId1"/>
  <headerFooter>
    <oddHeader>&amp;C&amp;20平成25年度 　当初予算編成過程の進捗状況</oddHeader>
    <oddFooter>&amp;C&amp;P ページ</oddFooter>
  </headerFooter>
  <rowBreaks count="8" manualBreakCount="8">
    <brk id="32" max="24" man="1"/>
    <brk id="110" max="24" man="1"/>
    <brk id="184" max="24" man="1"/>
    <brk id="256" max="24" man="1"/>
    <brk id="320" max="24" man="1"/>
    <brk id="346" max="24" man="1"/>
    <brk id="420" max="24" man="1"/>
    <brk id="450" max="255" man="1"/>
  </rowBreaks>
  <colBreaks count="1" manualBreakCount="1">
    <brk id="14" max="4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電算担当</dc:creator>
  <cp:keywords/>
  <dc:description/>
  <cp:lastModifiedBy>電算担当</cp:lastModifiedBy>
  <cp:lastPrinted>2013-02-07T00:12:24Z</cp:lastPrinted>
  <dcterms:created xsi:type="dcterms:W3CDTF">2007-11-13T08:41:22Z</dcterms:created>
  <dcterms:modified xsi:type="dcterms:W3CDTF">2013-02-15T06:56:31Z</dcterms:modified>
  <cp:category/>
  <cp:version/>
  <cp:contentType/>
  <cp:contentStatus/>
</cp:coreProperties>
</file>