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60" windowHeight="8085" activeTab="0"/>
  </bookViews>
  <sheets>
    <sheet name="査定140122" sheetId="1" r:id="rId1"/>
  </sheets>
  <definedNames>
    <definedName name="_xlnm.Print_Area" localSheetId="0">'査定140122'!$A$1:$X$492</definedName>
    <definedName name="_xlnm.Print_Titles" localSheetId="0">'査定140122'!$2:$2</definedName>
  </definedNames>
  <calcPr fullCalcOnLoad="1"/>
</workbook>
</file>

<file path=xl/sharedStrings.xml><?xml version="1.0" encoding="utf-8"?>
<sst xmlns="http://schemas.openxmlformats.org/spreadsheetml/2006/main" count="879" uniqueCount="808">
  <si>
    <t>企画政策課合計</t>
  </si>
  <si>
    <t>都市計画調査事業</t>
  </si>
  <si>
    <t>都市計画事務事業</t>
  </si>
  <si>
    <t>都市計画審議会に係る委員報酬及び旅費等並びに都市計画基礎調査に関する委託料等の経費</t>
  </si>
  <si>
    <t>都市計画事務一般に関する事業並びに木造住宅耐震診断・改修に関する経費</t>
  </si>
  <si>
    <t>前年度と同様に要求</t>
  </si>
  <si>
    <t>平成26年度　要求</t>
  </si>
  <si>
    <t>事業仕分け対象事業
（仕分け結果）</t>
  </si>
  <si>
    <t>市民意見等</t>
  </si>
  <si>
    <t>財政課長査定</t>
  </si>
  <si>
    <t>行政経営部長査定</t>
  </si>
  <si>
    <t>副市長査定</t>
  </si>
  <si>
    <t>市長査定　（最終）</t>
  </si>
  <si>
    <t>職員の給与費及び共済費</t>
  </si>
  <si>
    <t>前年度と同様に要求</t>
  </si>
  <si>
    <t>産業医・予防接種医に対する報酬、予防接種のワクチン代、健康診断の委託料等職員の健康管理のための経費</t>
  </si>
  <si>
    <t>前年度と同様に要求</t>
  </si>
  <si>
    <t>職員に対する研修を実施するための委託料、職場外の研修を受講するための旅費・負担金等職員研修のための経費</t>
  </si>
  <si>
    <t>広報紙を各町内会に配送する委託料、広報板の設置工事に要する工事費等の経費</t>
  </si>
  <si>
    <t>前年度と同様に要求</t>
  </si>
  <si>
    <t>広報印刷製本費、市政記録映像の収録、市政記録写真撮影、広報用備品消耗品、修繕等経常経費</t>
  </si>
  <si>
    <t>公共施設アセットマネジメント業務委託料
第５次総合計画策定業務委託料</t>
  </si>
  <si>
    <t>公共施設白書の作成</t>
  </si>
  <si>
    <t>庁内情報基盤・情報システムの安定稼働やセキュリティ確保に係る費用</t>
  </si>
  <si>
    <t>市が行う250万円以上の建設工事の契約及び検査に要する経費</t>
  </si>
  <si>
    <t>前年度と同様に要求</t>
  </si>
  <si>
    <t>財務会計システム及び起債管理システムのソフトの保守委託と借上げ経費</t>
  </si>
  <si>
    <t>前年度と同様に要求</t>
  </si>
  <si>
    <t>新公会計制度支援業務委託等の経費</t>
  </si>
  <si>
    <t>前年度と同様に要求</t>
  </si>
  <si>
    <t>庁舎維持管理を行うための経費としての庁舎管理委託料、機器借上料</t>
  </si>
  <si>
    <t>電話交換機更新を要求</t>
  </si>
  <si>
    <t>払い出し用共通消耗品等、市役所の庶務的経費</t>
  </si>
  <si>
    <t>前年度と同様に要求</t>
  </si>
  <si>
    <t>庁舎内で使用するコピー用紙、印刷用紙、市役所発送郵便料金、例規集等検索更新データ作成料、印刷機及びコピー機等借上料、備品購入費等</t>
  </si>
  <si>
    <t>複写機・印刷機更新を要求</t>
  </si>
  <si>
    <t>庁舎耐震補強工事及び工事監理委託、広告塔の改修</t>
  </si>
  <si>
    <t>議長車の更新</t>
  </si>
  <si>
    <t>市の各種財産管理を行うための経費、公有財産購入、工事請負費</t>
  </si>
  <si>
    <t>公有財産購入で増、また、旧終末処理場解体工事を要求</t>
  </si>
  <si>
    <t>公平委員会に関する経費</t>
  </si>
  <si>
    <t>公平委員会報酬、旅費、負担金</t>
  </si>
  <si>
    <t>選挙管理を行うための経費</t>
  </si>
  <si>
    <t>選挙管理委員報酬、旅費、負担金</t>
  </si>
  <si>
    <t>選挙啓発を行うための経費</t>
  </si>
  <si>
    <t>明るい選挙啓発用報償費、旅費、消耗品費</t>
  </si>
  <si>
    <t>愛知県知事選挙執行事業</t>
  </si>
  <si>
    <t>愛知県知事の選挙を執行するための経費</t>
  </si>
  <si>
    <t>愛知県知事選挙に伴う人件費、委託料、使用料、備品等</t>
  </si>
  <si>
    <t>愛知県議会議員選挙執行事業</t>
  </si>
  <si>
    <t>愛知県議会議員の選挙を執行するための経費</t>
  </si>
  <si>
    <t>愛知県議会議員選挙に伴う人件費、委託料、使用料、備品等</t>
  </si>
  <si>
    <t>市長・市議選挙執行事業</t>
  </si>
  <si>
    <t>豊明市長・市議会議員の選挙を執行するための経費</t>
  </si>
  <si>
    <t>市長・市議選挙に伴う人件費、委託料、使用料、備品等</t>
  </si>
  <si>
    <t>農業委員会選挙執行事業</t>
  </si>
  <si>
    <t>農業委員会の選挙を執行するための経費</t>
  </si>
  <si>
    <t>農業委員会の選挙に伴う人件費、委託料、使用料、備品等</t>
  </si>
  <si>
    <t>大脇土地改良区総代の選挙を執行するための経費</t>
  </si>
  <si>
    <t>大脇土地改良区総代選挙に伴う人件費、委託料、使用料、備品等</t>
  </si>
  <si>
    <t>平成25年7月28日任期満了の参議院議員選挙の執行</t>
  </si>
  <si>
    <t>平成２５年７月２２日執行済み</t>
  </si>
  <si>
    <t>地域安全ステーション建設工事費要求</t>
  </si>
  <si>
    <t>市営駐輪場の維持管理を行うための経費、無料、有料駐輪場の管理委託。放置自転車等撤去処分委託</t>
  </si>
  <si>
    <t>有効利用を図り、利用者の利便を充実させる
監視カメラの設置</t>
  </si>
  <si>
    <t>交通安全協会負担金、交通安全ヘルメット購入等補助金等交通安全施設の維持管理を行うための経費</t>
  </si>
  <si>
    <t>前年度と同様</t>
  </si>
  <si>
    <t>交通安全の啓蒙啓発を行うための経費</t>
  </si>
  <si>
    <t>交通安全教室の啓発用品。交通安全キャッペーン等啓発用品。交通指導員の健康診断、貸与品</t>
  </si>
  <si>
    <t>尾張交通災害共済の加入、啓発を行うための経費</t>
  </si>
  <si>
    <t>尾交災加入台帳作成業務。尾交災加入申込書発送郵便料</t>
  </si>
  <si>
    <t>防災事業を推進するための事業費</t>
  </si>
  <si>
    <t>国の地震災害の被害想定が見直され、国において被害予測されたが、市においても詳細な被害予測調査を実施し、今後の地震防災対策に生かす。</t>
  </si>
  <si>
    <t>事務経費、無線、その他機器の維持管理等、災害対策事業を実施するための経費</t>
  </si>
  <si>
    <t>平成26年度水防倉庫の建築のための設計等を行う。
市防災行政無線を良好に使うための機器の部品交換を行う。</t>
  </si>
  <si>
    <t>課税計算用システム電算処理（単価契約）及び保守、地方税電子化協議会ASPサービス、税制改正等システム改修経費</t>
  </si>
  <si>
    <t>OS（Windows7)に対応させるためのシステム改修、平成26年度税制改正に向けた予算要求</t>
  </si>
  <si>
    <t>平成27年度の評価替えに向けての標準宅地鑑定業務委託、課税に係る通信運搬費等</t>
  </si>
  <si>
    <t>基幹業務・固定資産管理システムリース満了無償譲渡減額に対し、評価替えに向けての鑑定業務が増えたことによる増額</t>
  </si>
  <si>
    <t>前年度までの異動修正を実施した地番家屋現況図の作成と、課税客体である土地・家屋の異動に伴う修正業務</t>
  </si>
  <si>
    <t>平成27年度の固定資産税評価替えに向けて適正な資産評価を行う。</t>
  </si>
  <si>
    <t>市税の収納に係る電算処理を行い、その付帯事務として督促状、催告書等を作成、確定申告等に伴う還付金の支払い</t>
  </si>
  <si>
    <t>市税の徴収に係る通信運搬費、コンビに徴収手数料、基幹業務システム借上料等事務費</t>
  </si>
  <si>
    <t>基幹業務システム（e-CIVION）のリース期間満了後の無償譲渡に伴う減額</t>
  </si>
  <si>
    <t>各種統計調査を円滑に実施するための経費</t>
  </si>
  <si>
    <t>統計調査員確保対策・ポケット情報作成及び統計一般事務</t>
  </si>
  <si>
    <t>工業統計調査、経済センサス活動調査区管理及び経済センサス活動調査の督促事務経費</t>
  </si>
  <si>
    <t>経済センサス基礎調査及び工業統計調査</t>
  </si>
  <si>
    <t>国勢調査準備、全国消費生活物価、農林センサス</t>
  </si>
  <si>
    <t>豊明まつり開催事業、市民活動支援事業、男女共同参画推進事業に要する経費</t>
  </si>
  <si>
    <t>まち育て塾委託料、協働推進計画策定委託料、男女共同参画プラン策定委託料の要求、コミュニティ助成金の増額</t>
  </si>
  <si>
    <t>国際交流協会支援事業、友好都市交流事業、多文化共生推進事業</t>
  </si>
  <si>
    <t>シェパトン市長招聘委託料、友好都市職員受入委託料の減
シェパトン市行政職員実務研修の経費増</t>
  </si>
  <si>
    <t>各行政区の効果的な運営と組織的な活動の支援に要する経費</t>
  </si>
  <si>
    <t>各行政区の効果的な運営と組織的な活動に資するため、区交付金の交付を始め集会所建築等補助事業</t>
  </si>
  <si>
    <t>戸籍総合システム、住民記録システムの保守委託及び機器借上</t>
  </si>
  <si>
    <t>基幹系住民記録システムの更新</t>
  </si>
  <si>
    <t>臨時職員賃金及び消耗品等の経常経費</t>
  </si>
  <si>
    <t>前年度と同様の事業展開</t>
  </si>
  <si>
    <t>知立市逢妻浄苑及び霊柩車使用料</t>
  </si>
  <si>
    <t>前年度と同様の事業展開</t>
  </si>
  <si>
    <t>健康福祉部</t>
  </si>
  <si>
    <t>社会福祉協議会運営経費補助。社会福祉事業の効率的運営と地域福祉を目的に組織的活動の支援を図る各種団体の自主的活動経費を支援</t>
  </si>
  <si>
    <t>社会福祉協議会、各種団体等と連携を密にして、地域福祉活動を推進していく。</t>
  </si>
  <si>
    <t>施設清掃、電気工作、・エレベータ、消防設備、非常通報装置、高架水槽・受水層清掃、会館管理、警報装置、警備委託</t>
  </si>
  <si>
    <t>引き続き一括契約できる維持管理は総務防災課で一括契約し経費削減をり、利用者に負担をかけない施設管理に努める。</t>
  </si>
  <si>
    <t>日赤、総合福祉会館等に関する経常経費及び事務経費</t>
  </si>
  <si>
    <t>総合福祉会館の施設内故障等が多いため修繕費、救護用自動車（日赤）の車検費用</t>
  </si>
  <si>
    <t>委託（電算、基幹相談支援センター事業、メンタルヘルス事業等）や関係団体補助・負担金（生活介護事業所運営費、各障がい者団体補助、成年後見センター運営費負担金等）等</t>
  </si>
  <si>
    <t>基幹相談支援センター（フィット）２年目に伴い、開設時必要な備品等事務費分を計上</t>
  </si>
  <si>
    <t>一定条件の障がい者への国・県・市からの手当、障害者自立支援法に基づく自立支援給付費と地域生活支援事業費</t>
  </si>
  <si>
    <t>介護給付費（サービス利用計画作成費、生活介護等）、訓練等給付費、地域生活支援費（日中一時、移動支援）が年々増加傾向にあること、また、新規事務所、利用者の増が見込まれる</t>
  </si>
  <si>
    <t>障害者福祉計画等策定推進委員報酬、障害程度区分認定調査員賃金や審査会委員報酬、その他臨時職員賃金や需用費</t>
  </si>
  <si>
    <t>第４期豊明市障害福祉計画（Ｈ27-Ｈ29）の策定を行うための関連予算と、県からの事務移譲等に伴う事務量の増加に伴う臨時職員増員を見込む</t>
  </si>
  <si>
    <t>嘱託医報酬、就労支援やレセプト点検に伴う臨時職員賃金、生活保護システムに関する電算委託料、借上料</t>
  </si>
  <si>
    <t>制度変更等による生活保護システムの改修が見込まれないため例年並みの要求</t>
  </si>
  <si>
    <t>保護受給者に対する生活扶助費、住宅扶助費、医療扶助費、介護扶助費、教育扶助費、葬祭扶助費、出産扶助費、保護施設事務費</t>
  </si>
  <si>
    <t>生活保護世帯の増加に伴い、生活扶助費、住宅扶助費、医療扶助費が必然的に増加することが見込まれる。</t>
  </si>
  <si>
    <t>高齢者祝い金事業、在宅福祉事業委託、老人クラブ及びシルバー補助金</t>
  </si>
  <si>
    <t>祝い金事業、住宅改修補助金を精査</t>
  </si>
  <si>
    <t>管理委託料、光熱水費、燃料費、修繕料</t>
  </si>
  <si>
    <t>管理委託料、耐震工事費、修繕料</t>
  </si>
  <si>
    <t>耐震工事の終了。維持管理に努める</t>
  </si>
  <si>
    <t>保護措置費、温水プール補助、外出支援事業、ひまわりバス優待事業</t>
  </si>
  <si>
    <t>前年度の事業精査を経て事業の定着を目指す</t>
  </si>
  <si>
    <t>消耗品費、印刷製本費</t>
  </si>
  <si>
    <t>前年度と同様に要求</t>
  </si>
  <si>
    <t>社会福祉法人利用者負担軽減措置の事業費補助金で事業所への補助</t>
  </si>
  <si>
    <t>利用者負担軽減額の1/2を事業所が負担、1/4を国が負担、1/8ずつ県及び市が負担する補助金</t>
  </si>
  <si>
    <t>介護保険特別会計への繰出金</t>
  </si>
  <si>
    <t>第５期事業計画に基づく事業費見込により積算</t>
  </si>
  <si>
    <t>児童館等整備工事費の要求</t>
  </si>
  <si>
    <t>心身障がい児通所・居宅サービス事業費の増加</t>
  </si>
  <si>
    <t>保育の運営及び施設管理に必要な経費</t>
  </si>
  <si>
    <t>国民健康保険特別会計を運営するのに必要な一般会計からの繰出金</t>
  </si>
  <si>
    <t>法定繰出し（低所得世帯の国保税軽減等分、事務費等）と医療費増による財源不足分の補てん</t>
  </si>
  <si>
    <t>子ども医療費等福祉医療の助成費</t>
  </si>
  <si>
    <t>医療費の増額対応</t>
  </si>
  <si>
    <t>平成22年度に廃止された老人保健の医療費月遅れ請求対応分</t>
  </si>
  <si>
    <t>前年度と同様に要求</t>
  </si>
  <si>
    <t>後期高齢者医療制度加入被保険者の医療費を後期高齢者医療広域連合に支払う負担金と制度を支えるための経費</t>
  </si>
  <si>
    <t>後期高齢者医療の医療費及びそれに係る事務費及び軽減税額補てん分</t>
  </si>
  <si>
    <t>福祉医療費事務の事務費</t>
  </si>
  <si>
    <t>前年度と同様に要求</t>
  </si>
  <si>
    <t>国民年金保険料の取得・喪失及び免除等の年金事務を行う経費</t>
  </si>
  <si>
    <t>税法改正によるシステム改修が、25年度は必要がないため。</t>
  </si>
  <si>
    <t>国民年金の異動（加入、脱退）に伴う諸申請の受付、相談。受け付けた各種申請書の進達。国民年金の啓発</t>
  </si>
  <si>
    <t>年金事務を行う経費</t>
  </si>
  <si>
    <t>尾張東部地域救急医療対策協議会負担金、医師会補助金、歯科医師会補助金、一般診療所交付金、歯科診療所交付金、不妊検査及び不妊治療費等助成金</t>
  </si>
  <si>
    <t>予防接種（集団・個別）に関する経費、任意予防接種費用助成金</t>
  </si>
  <si>
    <t>各種がん検診等委託料・妊婦健診及び乳児健診に関する経費</t>
  </si>
  <si>
    <t>各種がん検診、妊婦健診及び乳児健診受診率の増加</t>
  </si>
  <si>
    <t>各種教室の講師料、各種健診・予防接種の電算入力及び帳票の作成</t>
  </si>
  <si>
    <t>がん検診や乳幼児健診など業務が円滑に運営できるよう</t>
  </si>
  <si>
    <t>保健センター運営に関わる光熱水費・各種機器の借上料等施設管理の経費</t>
  </si>
  <si>
    <t>保健センターの改修工事</t>
  </si>
  <si>
    <t>休日診療所の運営に関する経費</t>
  </si>
  <si>
    <t>経済建設部</t>
  </si>
  <si>
    <t>勤労会館の施設維持管理に係る経費</t>
  </si>
  <si>
    <t>勤労会館の空調設備改修、技能五輪会場市負担金</t>
  </si>
  <si>
    <t>農業委員会委員報酬及び農家基本台帳事務事業等を実施</t>
  </si>
  <si>
    <t>農家台帳の構築（ｗｉｎｄｏｗｓＸＰ使用不可のため　ｗｉｎｄｏｗｓ７に切替）</t>
  </si>
  <si>
    <t>農村環境改善センターの光熱水費、修繕料、駐輪場借上料
農務係共通で利用している水土里情報システム使用料等</t>
  </si>
  <si>
    <t>農村環境改善センターのテニスコート改修費</t>
  </si>
  <si>
    <t>農村環境改善センターの管理運営委託料</t>
  </si>
  <si>
    <t>再検討されている農村環境改善センターの今後の利用方法について結果が出れば大きく変化するかもしれない。</t>
  </si>
  <si>
    <t>負担金、補助金及び交付金</t>
  </si>
  <si>
    <t>農業振興補助金の他に、戸別所得補償制度と人・農地プランの交付金補助金が市を経由することになり増額となるが全額補助対象見込み。農家開設型市民農園の補助事業を新設</t>
  </si>
  <si>
    <t>農地の基盤整備事業等に対する補助事業</t>
  </si>
  <si>
    <t>畜産振興事業等として農業団体の育成及び指導に対する補助事業</t>
  </si>
  <si>
    <t>地域農政特別対策事業推進協議会運営経費</t>
  </si>
  <si>
    <t>農業振興地域計画図の印刷を毎年から隔年（2年毎）に変更</t>
  </si>
  <si>
    <t>県森林協会負担金</t>
  </si>
  <si>
    <t>平成24年度に執行が計画されていた尾張西三河地域森林計画地積等調査業務がなくなるため</t>
  </si>
  <si>
    <t>県営土地改良施設耐震対策事業負担金、地域用水環境整備事業負担金、土地改良施設維持管理適正化事業負担金</t>
  </si>
  <si>
    <t>地域用水環境整備事業（勅使池）の完了に伴い負担金が減額</t>
  </si>
  <si>
    <t>土地改良事業に関する経費</t>
  </si>
  <si>
    <t>前年度と同様に要求</t>
  </si>
  <si>
    <t>災害発生により、農業施設などが被害を受けた時に復旧するための経費</t>
  </si>
  <si>
    <t>前年度と同様に要求</t>
  </si>
  <si>
    <t>ひまわりバス運行における経費</t>
  </si>
  <si>
    <t>ひまわりバス購入における初期費用からランニングコストへのシフト</t>
  </si>
  <si>
    <t>市内小規模事業者に対する経営改普及事業及び県保証協会資金融資制度における保証料の助成などの事業</t>
  </si>
  <si>
    <t>前年度と同様に要求</t>
  </si>
  <si>
    <t>愛知県と協調し小規模事業者への融資を促進し育成していくため、商工業振興資金として市内金融機関に預託するもの</t>
  </si>
  <si>
    <t>市観光協会補助金（同協会の事業としては、古戦場まつりや桜開花時期の三崎水辺公園のライトアップ事業等実施）</t>
  </si>
  <si>
    <t>県観光協会への負担金のほか、ひまわり広場の賃借料</t>
  </si>
  <si>
    <t>市内観光施設の整備・修繕に係る経費</t>
  </si>
  <si>
    <t>前年度と同様に要求</t>
  </si>
  <si>
    <t>消費生活相談員謝礼、消費者行政活性化基金事業</t>
  </si>
  <si>
    <t>建設工事の円滑な遂行を図るため、設計・積算等技術向上を目的とした研修等負担金及び積算資料等の購入費用</t>
  </si>
  <si>
    <t>土木課が管理する道路台帳図書等を更新するための、現地測量及び図面修正作業を行う。</t>
  </si>
  <si>
    <t>新規・修正路線延長を正確に把握し、予算要求する。</t>
  </si>
  <si>
    <t>道路維持管理に関する消耗品等、道路賠償責任保険及び道路建設促進関係団体への負担金等総務事務事業</t>
  </si>
  <si>
    <t>関連促進団体等への負担金について事前に聞き取り正確に把握し予算要求する</t>
  </si>
  <si>
    <t>社会資本整備総合交付金により橋梁修繕設計委託及び修繕工事</t>
  </si>
  <si>
    <t>道路用地寄付のための調査測量設計等委託料及び道路用地購入費</t>
  </si>
  <si>
    <t>高額な物件移転等補償について。十分な調整をして予算要求する</t>
  </si>
  <si>
    <t>区長要望工事測量設計委託料、道路新設改良舗装工事及び道路耐震工事費</t>
  </si>
  <si>
    <t>道路耐震補強工事（前後駅北側デッキ）市道前後５４号線の工事費要求</t>
  </si>
  <si>
    <t>道路工事等を行うために必要な消耗品等の事務的経費</t>
  </si>
  <si>
    <t>交差点カラー塗装、グリーンベルト設置等区画線の設置</t>
  </si>
  <si>
    <t>道路反射鏡、区画線等の設置</t>
  </si>
  <si>
    <t>道路反射鏡、照明灯の修繕に要する経費</t>
  </si>
  <si>
    <t>前年度と同様に要求</t>
  </si>
  <si>
    <t>排水路の改修・三崎池堤体の耐震診断</t>
  </si>
  <si>
    <t>浸水区域の削減及び浸水時間の短縮</t>
  </si>
  <si>
    <t>境川総合治水対策に関連した事務経費及び水位監視に伴なう管理経費</t>
  </si>
  <si>
    <t>河川水位情報の周知を図るため</t>
  </si>
  <si>
    <t>河川、調整池等の草刈、清掃に要する経費</t>
  </si>
  <si>
    <t>前年度と同様に要求</t>
  </si>
  <si>
    <t>ため池、調整池のポンプの電気料金等の経費</t>
  </si>
  <si>
    <t>災害発生により、道路、河川などが被害を受けた時に復旧するための経費</t>
  </si>
  <si>
    <t>小規模区画整理事業補助金交付要綱による補助金</t>
  </si>
  <si>
    <t>大原公園の施設整備に要する経費</t>
  </si>
  <si>
    <t>未整備部分について整備計画</t>
  </si>
  <si>
    <t>草刈り等維持管理事業、身近な里山林整備事業による二村山整備事業</t>
  </si>
  <si>
    <t>あいち森と緑づくり事業による身近な里山林整備事業を活用し二村山を整備</t>
  </si>
  <si>
    <t>街区公園の改修工事、遊戯施設再整備工事</t>
  </si>
  <si>
    <t>昨年度作成した公園施設長寿命化計画により劣化度の高い遊具を取替え、安全安心な公園整備を行う</t>
  </si>
  <si>
    <t>公園内の除草、光熱水費、施設改修等の公園を維持管理する経費</t>
  </si>
  <si>
    <t>公園施設長寿命化計画作成委託料の減、公園施設維持管理工事費の見直しによる増</t>
  </si>
  <si>
    <t>研修参加旅費、負担金及び公園関係団体への負担金等の経費</t>
  </si>
  <si>
    <t>講習費及び旅費、公園緑地関係団体等に支払う負担金</t>
  </si>
  <si>
    <t>有料駐車場事業特別会計を運営するのに必要な一般会計からの繰出金</t>
  </si>
  <si>
    <t>種苗生産事業者への補助金</t>
  </si>
  <si>
    <t>種苗生産事業者への補助金を行い、市内の緑化に努める。</t>
  </si>
  <si>
    <t>公園内の花壇等に植える花苗の購入費及び花壇を維持管理するための経費</t>
  </si>
  <si>
    <t>公園内の花壇等に花を植えることにより、よりいっそうひたし見やすい公園にする</t>
  </si>
  <si>
    <t>花に関するボランティアの研修、緑化に関する啓発に関する経費</t>
  </si>
  <si>
    <t>農村集落家庭排水施設特別会計を運営するのに必要な一般会計からの繰出金</t>
  </si>
  <si>
    <t>下水道事業特別会計を運営するのに必要な一般会計からの繰出金</t>
  </si>
  <si>
    <t>環境整備、狂犬病予防対策及び合併処理浄化槽設置費補助金交付等に関する経費</t>
  </si>
  <si>
    <t>新エネルギー推進計画が策定済みによる減</t>
  </si>
  <si>
    <t>公害対策に関する経費</t>
  </si>
  <si>
    <t>公害対策事務に関する経費</t>
  </si>
  <si>
    <t>東部知多衛生組合に関する負担金</t>
  </si>
  <si>
    <t>東部知多衛生組合による計画に基づく</t>
  </si>
  <si>
    <t>資源ごみ等に関する経費</t>
  </si>
  <si>
    <t>清掃及び清掃事務所に関する経費</t>
  </si>
  <si>
    <t>塵芥収集に係る臨時職員、収集車等に関する経費</t>
  </si>
  <si>
    <t>普通貨物を軽トラックに買換え要求</t>
  </si>
  <si>
    <t>塵芥収集に関する経費</t>
  </si>
  <si>
    <t>堆肥センターの運営等に関する経費</t>
  </si>
  <si>
    <t>前年度と同様に要求</t>
  </si>
  <si>
    <t>有機循環の推進に関する経費</t>
  </si>
  <si>
    <t>し尿汲み取りの委託に関する経費</t>
  </si>
  <si>
    <t>し尿処理に関する経費</t>
  </si>
  <si>
    <t>出納室</t>
  </si>
  <si>
    <t>歳入事務電算化システム業務委託（歳入金に係るデータ処理）　</t>
  </si>
  <si>
    <t>市税等口座振替の記録媒体をCMTからデータ伝送対応システムへ移行処理が完了した</t>
  </si>
  <si>
    <t>消防本部</t>
  </si>
  <si>
    <t>消防救助技術向上を図るための消防学校等への入校経費、救急業務高度化を図るための病院研修委託料、研修旅費、消防活動を遂行するため必要な資格取得に係る手数料</t>
  </si>
  <si>
    <t>年々増加する消防需要に対し、救急業務の高度化や救命率の向上を図るため、最低限の研修参加や病院への委託等を実施</t>
  </si>
  <si>
    <t>消防庁舎の高熱水費、消防庁舎及び消防器具に係る保守点検費、消防車両、消防器具の修繕料、消防装備品の購入</t>
  </si>
  <si>
    <t>消防活動を遂行するための拠点整備及び消防装備を充実させ、消防需要に適切、迅速に対応</t>
  </si>
  <si>
    <t>臨時職員賃金、消防吏員被服、消防・救急・救助用消耗品の購入費、消防車両燃料費、電話、郵便物等の通信運搬費</t>
  </si>
  <si>
    <t>消防任務を最大限発揮するため消防職員の安全装備の更新及び消防行政の効率化を図るための経費を要望するもの</t>
  </si>
  <si>
    <t>団員報酬、分団交付金、団員費用弁償、消防団車両等の修繕料</t>
  </si>
  <si>
    <t>全国的に消防団員が減少する中、消防団員に対する報酬の支払、消防団装備の維持管理を図る。</t>
  </si>
  <si>
    <t>消防団詰所建設、市民が初期消火を行うための立上り消火栓設置等の補助金、尾三消防組合、長久手市と共同で実施する指令業務の共同運用に係る負担金</t>
  </si>
  <si>
    <t>指令業務の共同運用を実施するための負担金、初期消火の重要性から立上り消火栓の新設整備又はホース等の更新</t>
  </si>
  <si>
    <t>消防庁舎を維持するための工事費、消防隊等が使用する消火栓維持管理負担金</t>
  </si>
  <si>
    <t>複雑多様化する災害に対し、保有する車両、装備を活用することができる訓練場の整備を行うものであり、あわせて、訓練中、災害出動に迅速に対応するできることとなる。</t>
  </si>
  <si>
    <t>議会事務局</t>
  </si>
  <si>
    <t>市議会議員（20人）の報酬、期末手当、議員共済給付費負担金</t>
  </si>
  <si>
    <t>全国市議会議長会等への負担金</t>
  </si>
  <si>
    <t>教育部</t>
  </si>
  <si>
    <t>教育委員報酬、旅費及び交際費</t>
  </si>
  <si>
    <t>学校プール管理業務委託料</t>
  </si>
  <si>
    <t>前年度と同様に要求</t>
  </si>
  <si>
    <t>需用費、役務費、委託料、使用料及び賃借料、負担金（愛日地方事務協議会負担金、中小体育連盟負担金、愛知地区教育委員会連絡協議会分担金等）</t>
  </si>
  <si>
    <t>毎年就学時対象者への通知及び健診を行い、継続して事業執行するため要求（学校適正規模等検討会の廃止による委員報酬、委託料の減）</t>
  </si>
  <si>
    <t>小中学校英語指導業務、部活動指導者等謝礼、各種委託料</t>
  </si>
  <si>
    <t>ＡＬＴ委託業務は、より質の高い内容を目指してプロポーザルの実施により業者決定をしていく</t>
  </si>
  <si>
    <t>私立幼稚園就園奨励費，幼稚園授業料補助，私立幼稚園経常補助、部活動運営費補助、私立高等学校授業料補助金等</t>
  </si>
  <si>
    <t>私立幼稚園の就園奨励費について、国の変更基準どおり実施することにより一層の子育て支援策となることが期待できる</t>
  </si>
  <si>
    <t>不登校児童・生徒に関する事業予算フレンドひまわりに関する業務及び経費</t>
  </si>
  <si>
    <t>教職員の安全衛生に関する報酬、少人数・特別支援教育業務等に関する賃金、児童生徒の野外教育活動バス借上</t>
  </si>
  <si>
    <t>学校運営をより良くするために、市職員配置の拡大と教職員の労働安全衛生管理体制の充実のために産業医を増やす。｢子ども１１０番の家」、「スクールガード」などのボランティア活動を支援していく</t>
  </si>
  <si>
    <t>小学校の建物や設備の維持管理事業及び設備等の改善事業</t>
  </si>
  <si>
    <t>ＩＣＴ教育の実証実験のため、双峰小学校に無線ＬＡＮ環境を作る。老朽化により施設の機能低下に対処するため各種改修工事を行う</t>
  </si>
  <si>
    <t>小学校で使用する消耗品、備品の購入、設備等の保守委託及びパソコン等の機器借上料</t>
  </si>
  <si>
    <t>複合機の新規リースに伴うコピー料金の見直し、牛乳保冷庫の新規購入により食の安全の確保（５校分）</t>
  </si>
  <si>
    <t>児童の教科書副読本購入、教師用教科書・指導書購入、児童及び教職員健康診断費用</t>
  </si>
  <si>
    <t>補助教材の購入で保護者の経済的負担を軽減し、引き続き新１年生に黄色帽子と防犯用品の支給をする</t>
  </si>
  <si>
    <t>クラブ活動費補助金、修学旅行事前調査等補助金、日本スポーツ振興センター負担金</t>
  </si>
  <si>
    <t>クラブ活動補助や修学旅行・社会見学に要する補助並びに学校安全の普及充実、児童の災害に必要な給付のため</t>
  </si>
  <si>
    <t>要保護・準要保護世帯の児童に対する援助費、発達障害児に対する就学奨励費</t>
  </si>
  <si>
    <t>児童数の増減や保護者からの申請状況によって変動</t>
  </si>
  <si>
    <t>中央小学校の校舎増築工事に伴う設計委託事業</t>
  </si>
  <si>
    <t>５年間プレハブ校舎使用と２年間の既設校舎内における仮設教室を使用していた中央小学校の児童たちが正規の教室を使用できるよう増築工事を行う</t>
  </si>
  <si>
    <t>中学校の建物や設備の維持管理事業及び設備等の改善事業</t>
  </si>
  <si>
    <t>沓掛中学校屋内運動場非構造部材改修工事を行い、避難所としての機能強化と生徒の安全を考慮した施設とする。豊明中学校外壁改修工事について同様である。</t>
  </si>
  <si>
    <t>中学校で使用する消耗品、備品の購入、設備等の保守委託及びパソコン等の機器借上料</t>
  </si>
  <si>
    <t>複合機の新規リースに伴うコピー料金の見直し、牛乳保冷庫の新規購入により食の安全の確保</t>
  </si>
  <si>
    <t>生徒の教科書副読本の購入や生徒及び教職員健康診断並びに教材費</t>
  </si>
  <si>
    <t>教室のＩＣＴ化推進として書画カメラを整備して、各教室の大型液晶テレビの友好利用を図る</t>
  </si>
  <si>
    <t>修学旅行・社会見学事前調査等補助金や日本スポーツ振興センター共済掛金</t>
  </si>
  <si>
    <t>修学旅行・社会見学に要する補助及びに学校安全の普及充実を図るとともに、児童の災害に必要な給付のため実施</t>
  </si>
  <si>
    <t>要保護・準要保護世帯の生徒に対する援助費、発達障害児に対する就学奨励費</t>
  </si>
  <si>
    <t>経済的理由によって就学困難な児童について、学用品費等の給与するため、また特別支援教育普及奨励のため実施</t>
  </si>
  <si>
    <t>給食センターにて学校給食を作製</t>
  </si>
  <si>
    <t>市長マニフェストによる公費充当を拡大のため</t>
  </si>
  <si>
    <t>中央・栄調理場の施設の維持管理</t>
  </si>
  <si>
    <t>中央・栄調理場の大改修工事</t>
  </si>
  <si>
    <t>給食センターで使用する備品の整備</t>
  </si>
  <si>
    <t>機器の老朽化による更新</t>
  </si>
  <si>
    <t>生涯学習情報誌（年２回広報折込・年１回冊子）</t>
  </si>
  <si>
    <t>小中学校ＰＴＡ連絡協議会補助金、青少年健全育成モデル地区補助金、文化系ジュニアクラブ補助金、連合婦人会補助金</t>
  </si>
  <si>
    <t>とよあけ市民大学ひまわりの支援</t>
  </si>
  <si>
    <t>南部公民館受付業務の賃金、夜間窓口の委託及び清掃、空調機保守委託等、公民館の維持管理に係る経費</t>
  </si>
  <si>
    <t>文化財保護法に基づいた事務及び国・県・市指定文化財や史跡地の保護、新たな文化財の発掘に係る経費</t>
  </si>
  <si>
    <t>市民の財産として受け継がれてきた有形・無形文化財を大切に保護し、次世代に継承していく。また、貴重な自然環境を維持するため、保護に努めるとともに、市民に対して周知理解を図る</t>
  </si>
  <si>
    <t>平成18年度までに発行された市史に使用した資料の整理・管理、次の市史発行に向けて資料の収集に係る経費</t>
  </si>
  <si>
    <t>貴重な民俗資料等を整理・保管し後世へ伝承するとともに、市民の文化財に対する関心と理解を深める</t>
  </si>
  <si>
    <t>豊根村にある野外教育センターの維持管理、野外教育活動に必要な物品の整備等に係る経費</t>
  </si>
  <si>
    <t>陶芸の館の窓口業務、清掃、空調機保守委託等、施設の維持管理に係る費用。及び、陶芸教室の開催に係る経費</t>
  </si>
  <si>
    <t>勅使会館の窓口業務や警備委託、空調機、浄化槽保守委託など施設の維持管理に係る経費</t>
  </si>
  <si>
    <t>豊明市民の文化振興を図るために行っている自主事業関係の経費</t>
  </si>
  <si>
    <t>鑑賞型事業及び市民参加型事業など、市民が高度な音楽や芸術に触れる機会を創出し、心に夢や感動を提供するもの</t>
  </si>
  <si>
    <t>文化会館を運営するために必要な維持管理関係の経費</t>
  </si>
  <si>
    <t>老朽化の激しい照明機器、空調機器などの改修費用</t>
  </si>
  <si>
    <t>スポーツ振興をするために必要な経費</t>
  </si>
  <si>
    <t>民間やＮＰＯに委託</t>
  </si>
  <si>
    <t>市主催事業をスポーツ推進委員、体育協会、レクリエーション協会へ事業委託をする経費</t>
  </si>
  <si>
    <t>各種団体に対する補助金</t>
  </si>
  <si>
    <t>スポーツ推進委員会、スポーツ推進計画審議会</t>
  </si>
  <si>
    <t>体育施設の維持管理に要する経費</t>
  </si>
  <si>
    <t>体育施設の営繕工事に要する経費</t>
  </si>
  <si>
    <t>老朽化に伴う施設改修</t>
  </si>
  <si>
    <t>図書館資料の購入及び講座・講演会の開催など市民への読書推進活動のための経費</t>
  </si>
  <si>
    <t>図書館施設の管理全般と図書館業務に係る電算システムの維持管理のための経費</t>
  </si>
  <si>
    <t>学校教育・社会教育のためのビデオ教材の購入やビデオ講習会の開催など視聴覚ライブラリー運営に関する経費</t>
  </si>
  <si>
    <t>監査委員報酬及び決算審査における意見書作成等の経費</t>
  </si>
  <si>
    <t>県外旅費について全国都市監査定期総会・事務研究会が熊本市になるため増額</t>
  </si>
  <si>
    <t>市債元金の償還に要する経費</t>
  </si>
  <si>
    <t>市債利子の償還に要する経費</t>
  </si>
  <si>
    <t>財政調整基金への積み立てに要する経費</t>
  </si>
  <si>
    <t>前年度と同様に要求</t>
  </si>
  <si>
    <t>教育施設建設及び整備基金への積み立てに要する経費</t>
  </si>
  <si>
    <t>前年度と同様に要求</t>
  </si>
  <si>
    <t>公共施設建設及び整備基金への積み立てに要する経費</t>
  </si>
  <si>
    <t>減債基金への積み立てに要する経費</t>
  </si>
  <si>
    <t>前年度と同様に要求</t>
  </si>
  <si>
    <t>人件費</t>
  </si>
  <si>
    <t>判定区分(1)不要、民営化(2)抜本的見直し（3）国、県、広域実施(4)市実施（現行どおり・拡大）(5)市実施（内容・規模見直し）(6)市実施（民間委託・民間委託の拡充）</t>
  </si>
  <si>
    <t>総計</t>
  </si>
  <si>
    <t>市民相談事業</t>
  </si>
  <si>
    <t>災害救助事業</t>
  </si>
  <si>
    <t>桜ヶ丘沓掛線改良事業</t>
  </si>
  <si>
    <t>街路事務事業</t>
  </si>
  <si>
    <t>事業名</t>
  </si>
  <si>
    <t>企画事務事業</t>
  </si>
  <si>
    <t>電算管理事業</t>
  </si>
  <si>
    <t>庁舎管理事業</t>
  </si>
  <si>
    <t>一般管理事務事業</t>
  </si>
  <si>
    <t>文書事業</t>
  </si>
  <si>
    <t>庁舎維持管理事業</t>
  </si>
  <si>
    <t>公用車管理事業</t>
  </si>
  <si>
    <t>財産管理事務事業</t>
  </si>
  <si>
    <t>公平委員会事業</t>
  </si>
  <si>
    <t>選挙管理事業</t>
  </si>
  <si>
    <t>選挙啓発事業</t>
  </si>
  <si>
    <t>契約検査事業</t>
  </si>
  <si>
    <t>財務会計事業</t>
  </si>
  <si>
    <t>財政管理事務事業</t>
  </si>
  <si>
    <t>財政課合計</t>
  </si>
  <si>
    <t>税務課合計</t>
  </si>
  <si>
    <t>徴収計算事業</t>
  </si>
  <si>
    <t>徴収事務事業</t>
  </si>
  <si>
    <t>防犯対策事業</t>
  </si>
  <si>
    <t>駐輪場維持管理
事業</t>
  </si>
  <si>
    <t>交通安全推進事業</t>
  </si>
  <si>
    <t>尾交災事業</t>
  </si>
  <si>
    <t>災害対策事業</t>
  </si>
  <si>
    <t>災害対策事務事業</t>
  </si>
  <si>
    <t>区長会事業</t>
  </si>
  <si>
    <t>統計調査総務事業</t>
  </si>
  <si>
    <t>商工統計調査事業</t>
  </si>
  <si>
    <t>諸統計調査事業</t>
  </si>
  <si>
    <t>市民協働課合計</t>
  </si>
  <si>
    <t>戸籍住民基本台帳事務事業</t>
  </si>
  <si>
    <t>市民課合計</t>
  </si>
  <si>
    <t>国民年金事業</t>
  </si>
  <si>
    <t>環境課合計</t>
  </si>
  <si>
    <t>社会福祉課合計</t>
  </si>
  <si>
    <t>老人福祉事業</t>
  </si>
  <si>
    <t>老人福祉センター運営事業</t>
  </si>
  <si>
    <t>老人憩いの家管理事業</t>
  </si>
  <si>
    <t>老人扶助事業</t>
  </si>
  <si>
    <t>老人福祉事務事業</t>
  </si>
  <si>
    <t>介護保険特別会計繰出事業</t>
  </si>
  <si>
    <t>高齢者福祉課合計</t>
  </si>
  <si>
    <t>健康福祉部合計</t>
  </si>
  <si>
    <t>児童福祉課合計</t>
  </si>
  <si>
    <t>労働事業</t>
  </si>
  <si>
    <t>農業総務事務事業</t>
  </si>
  <si>
    <t>農業振興事業</t>
  </si>
  <si>
    <t>畜産事業</t>
  </si>
  <si>
    <t>地域農政推進対策事業</t>
  </si>
  <si>
    <t>林務事務事業</t>
  </si>
  <si>
    <t>商工総務事務事業</t>
  </si>
  <si>
    <t>商工業振興補助事業</t>
  </si>
  <si>
    <t>商工業振興預託事業</t>
  </si>
  <si>
    <t>観光振興補助事業</t>
  </si>
  <si>
    <t>観光事務事業</t>
  </si>
  <si>
    <t>観光施設整備事業</t>
  </si>
  <si>
    <t>消費者行政推進事業</t>
  </si>
  <si>
    <t>産業振興課合計</t>
  </si>
  <si>
    <t>農地事務事業</t>
  </si>
  <si>
    <t>土木総務事務事業</t>
  </si>
  <si>
    <t>道路管理事業</t>
  </si>
  <si>
    <t>道路新設改良事務事業</t>
  </si>
  <si>
    <t>交通安全施設整備事業</t>
  </si>
  <si>
    <t>交通安全施設維持事業</t>
  </si>
  <si>
    <t>河川維持修繕事業</t>
  </si>
  <si>
    <t>河川管理事務事業</t>
  </si>
  <si>
    <t>農業土木災害復旧事業</t>
  </si>
  <si>
    <t>道路河川災害復旧事業</t>
  </si>
  <si>
    <t>農村集落家庭排水施設特別会計繰出事業</t>
  </si>
  <si>
    <t>河川改修事業</t>
  </si>
  <si>
    <t>河川新設改良事務事業</t>
  </si>
  <si>
    <t>下水道事業特別会計繰出事業</t>
  </si>
  <si>
    <t>土木課合計</t>
  </si>
  <si>
    <t>土地区画整理事務事業</t>
  </si>
  <si>
    <t>大原公園整備事業</t>
  </si>
  <si>
    <t>二村山緑地整備事業</t>
  </si>
  <si>
    <t>公園施設改修事業</t>
  </si>
  <si>
    <t>公園施設維持管理事業</t>
  </si>
  <si>
    <t>公園事務事業</t>
  </si>
  <si>
    <t>有料駐車場事業特別会計繰出事業</t>
  </si>
  <si>
    <t>緑化対策事業</t>
  </si>
  <si>
    <t>花と緑推進事業</t>
  </si>
  <si>
    <t>緑化事務事業</t>
  </si>
  <si>
    <t>都市計画課合計</t>
  </si>
  <si>
    <t>経済建設部合計</t>
  </si>
  <si>
    <t>会計管理事業</t>
  </si>
  <si>
    <t>出納室合計</t>
  </si>
  <si>
    <t>消防総務課合計</t>
  </si>
  <si>
    <t>事務局事業</t>
  </si>
  <si>
    <t>負担金事業</t>
  </si>
  <si>
    <t>議事課合計</t>
  </si>
  <si>
    <t>学校プール開放事業</t>
  </si>
  <si>
    <t>事務局事務事業</t>
  </si>
  <si>
    <t>教育振興事業</t>
  </si>
  <si>
    <t>教育振興補助事業</t>
  </si>
  <si>
    <t>教育相談事業</t>
  </si>
  <si>
    <t>教育振興事務事業</t>
  </si>
  <si>
    <t>小学校施設維持管理事業</t>
  </si>
  <si>
    <t>小学校管理事務事業</t>
  </si>
  <si>
    <t>小学校教育振興事業</t>
  </si>
  <si>
    <t>小学校教育振興補助事業</t>
  </si>
  <si>
    <t>小学校扶助事業</t>
  </si>
  <si>
    <t>小学校校舎等建設事業</t>
  </si>
  <si>
    <t>中学校施設維持管理事業</t>
  </si>
  <si>
    <t>中学校管理事務事業</t>
  </si>
  <si>
    <t>中学校教育振興事業</t>
  </si>
  <si>
    <t>中学校教育振興補助事業</t>
  </si>
  <si>
    <t>中学校扶助事業</t>
  </si>
  <si>
    <t>給食センター活動事業</t>
  </si>
  <si>
    <t>給食センター維持管理事業</t>
  </si>
  <si>
    <t>給食センター施設整備事業</t>
  </si>
  <si>
    <t>給食センター合計</t>
  </si>
  <si>
    <t>学校教育課合計
(給食センター除）</t>
  </si>
  <si>
    <t>社会教育活動事業</t>
  </si>
  <si>
    <t>社会教育関係団体補助事業</t>
  </si>
  <si>
    <t>公民館活動事業</t>
  </si>
  <si>
    <t>文化財保護事業</t>
  </si>
  <si>
    <t>市史編さん事業</t>
  </si>
  <si>
    <t>青少年対策事業</t>
  </si>
  <si>
    <t>野外教育施設事業</t>
  </si>
  <si>
    <t>陶芸の館管理事業</t>
  </si>
  <si>
    <t>文化振興事業</t>
  </si>
  <si>
    <t>文化会館合計</t>
  </si>
  <si>
    <t>スポーツ振興事業</t>
  </si>
  <si>
    <t>各種大会事業</t>
  </si>
  <si>
    <t>体育補助金事業</t>
  </si>
  <si>
    <t>体育施設整備事業</t>
  </si>
  <si>
    <t>図書館活動事業</t>
  </si>
  <si>
    <t>図書館維持管理事業</t>
  </si>
  <si>
    <t>視聴覚ライブラリー事業</t>
  </si>
  <si>
    <t>図書館合計</t>
  </si>
  <si>
    <t>教育部合計</t>
  </si>
  <si>
    <t>監査事務局合計</t>
  </si>
  <si>
    <t>監査事務局</t>
  </si>
  <si>
    <t>小計</t>
  </si>
  <si>
    <t>公債費元金償還</t>
  </si>
  <si>
    <t>公債費利子償還</t>
  </si>
  <si>
    <t>財調基金積立</t>
  </si>
  <si>
    <t>教育施設建設基金積立</t>
  </si>
  <si>
    <t>公共施設建設基金積立</t>
  </si>
  <si>
    <t>減債基金積立</t>
  </si>
  <si>
    <t>予備費</t>
  </si>
  <si>
    <t>財政課扱</t>
  </si>
  <si>
    <t>給料・手当
一般会計</t>
  </si>
  <si>
    <t>給料・手当
国保会計</t>
  </si>
  <si>
    <t>給料・手当
下水会計</t>
  </si>
  <si>
    <t>給料・手当
下水建設会計</t>
  </si>
  <si>
    <t>給料・手当
農排会計</t>
  </si>
  <si>
    <t>給料・手当
介護会計</t>
  </si>
  <si>
    <t>人事秘書課扱(人件費）</t>
  </si>
  <si>
    <t>住民記録電算処理事業</t>
  </si>
  <si>
    <t>行政経営部合計</t>
  </si>
  <si>
    <t>行政経営部</t>
  </si>
  <si>
    <t>市民生活部</t>
  </si>
  <si>
    <t>総務防災課合計</t>
  </si>
  <si>
    <t>市民生活部合計</t>
  </si>
  <si>
    <t>国民健康保険特別会計繰出事業</t>
  </si>
  <si>
    <t>消防施設設置事業</t>
  </si>
  <si>
    <t>文化会館維持管理事業</t>
  </si>
  <si>
    <t>生涯学習課合計
（文館・体育除）</t>
  </si>
  <si>
    <t>スポーツ計</t>
  </si>
  <si>
    <t>全会計</t>
  </si>
  <si>
    <t>常備消防活動事業</t>
  </si>
  <si>
    <t>常備消防設備維持管理事業</t>
  </si>
  <si>
    <t>常備消防事務事業</t>
  </si>
  <si>
    <t>非常備消防活動事業</t>
  </si>
  <si>
    <t>消防施設維持管理事業</t>
  </si>
  <si>
    <t>議員活動事業</t>
  </si>
  <si>
    <t>参議院議員選挙執行</t>
  </si>
  <si>
    <t>監査事業</t>
  </si>
  <si>
    <t>福祉推進事業</t>
  </si>
  <si>
    <t>総合福祉会館維持管理事業</t>
  </si>
  <si>
    <t>社会福祉総務事務事業</t>
  </si>
  <si>
    <t>心身障害児者福祉推進事業</t>
  </si>
  <si>
    <t>心身障害児者扶助事業</t>
  </si>
  <si>
    <t>心身障害者事務事業</t>
  </si>
  <si>
    <t>生活保護事業</t>
  </si>
  <si>
    <t>扶助事業</t>
  </si>
  <si>
    <t>利用者助成事業</t>
  </si>
  <si>
    <t>福祉医療事業</t>
  </si>
  <si>
    <t>老人保健事業</t>
  </si>
  <si>
    <t>後期高齢者医療事業</t>
  </si>
  <si>
    <t>福祉医療事務事業</t>
  </si>
  <si>
    <t>保険料徴収資料等作成事業</t>
  </si>
  <si>
    <t>保健衛生事業</t>
  </si>
  <si>
    <t>予防接種事業</t>
  </si>
  <si>
    <t>各種診断事業</t>
  </si>
  <si>
    <t>予防事務事業</t>
  </si>
  <si>
    <t>保健センター運営事業</t>
  </si>
  <si>
    <t>休日診療所運営事業</t>
  </si>
  <si>
    <t>保育事業</t>
  </si>
  <si>
    <t>児童福祉事務事業</t>
  </si>
  <si>
    <t>児童館等管理運営事業</t>
  </si>
  <si>
    <t>火葬場等使用委託事業</t>
  </si>
  <si>
    <t>環境衛生事業</t>
  </si>
  <si>
    <t>公害対策事業</t>
  </si>
  <si>
    <t>公害対策事務事業</t>
  </si>
  <si>
    <t>東部知多衛生組合負担金事業</t>
  </si>
  <si>
    <t>清掃事業</t>
  </si>
  <si>
    <t>清掃事務事業</t>
  </si>
  <si>
    <t>塵芥処理事業</t>
  </si>
  <si>
    <t>塵芥処理事務事業</t>
  </si>
  <si>
    <t>有機循環推進事業</t>
  </si>
  <si>
    <t>有機循環推進事務事業</t>
  </si>
  <si>
    <t>し尿汲み取り事業</t>
  </si>
  <si>
    <t>し尿処理事務事業</t>
  </si>
  <si>
    <t>道路台帳管理事業</t>
  </si>
  <si>
    <t>維持管理総務事務事業</t>
  </si>
  <si>
    <t>道路維持事業</t>
  </si>
  <si>
    <t>道路新設改良事業</t>
  </si>
  <si>
    <t>公民館維持管理事業</t>
  </si>
  <si>
    <t>文化広場管理事業</t>
  </si>
  <si>
    <t>保健体育総務事務事業</t>
  </si>
  <si>
    <t>体育施設維持管理事業</t>
  </si>
  <si>
    <t>市民活動推進事業</t>
  </si>
  <si>
    <t>都市・国際交流事業</t>
  </si>
  <si>
    <t>農業委員会事業</t>
  </si>
  <si>
    <t>農村環境改善センター管理事業</t>
  </si>
  <si>
    <t>土地改良事業</t>
  </si>
  <si>
    <t>教育委員会事務局事業</t>
  </si>
  <si>
    <t>交通安全対策事務事業</t>
  </si>
  <si>
    <t>農地利用高度化事務事業</t>
  </si>
  <si>
    <t>担当</t>
  </si>
  <si>
    <t>秘書人事人件費</t>
  </si>
  <si>
    <t>職員健康診断事業</t>
  </si>
  <si>
    <t>職員研修事業</t>
  </si>
  <si>
    <t>秘書人事管理事務事業</t>
  </si>
  <si>
    <t>広報活動事業</t>
  </si>
  <si>
    <t>広報事務事業</t>
  </si>
  <si>
    <t>予算要求C</t>
  </si>
  <si>
    <t>主な内容</t>
  </si>
  <si>
    <t>概算要求ポイント</t>
  </si>
  <si>
    <t>概算要求B</t>
  </si>
  <si>
    <t>増減B－A</t>
  </si>
  <si>
    <t>増減C－A</t>
  </si>
  <si>
    <t>査定D</t>
  </si>
  <si>
    <t>査定ポイント</t>
  </si>
  <si>
    <t>査定E</t>
  </si>
  <si>
    <t>増減E－C</t>
  </si>
  <si>
    <t>査定F</t>
  </si>
  <si>
    <t>増減F－C</t>
  </si>
  <si>
    <t>査定G</t>
  </si>
  <si>
    <t>増減G－C</t>
  </si>
  <si>
    <t>増減G－A</t>
  </si>
  <si>
    <t>増減D－C</t>
  </si>
  <si>
    <t>課税計算事業</t>
  </si>
  <si>
    <t>税務総務事務事業</t>
  </si>
  <si>
    <t>地番家屋現況図修正事業</t>
  </si>
  <si>
    <t>平成25年度
当初予算A</t>
  </si>
  <si>
    <t>秘書広報課合計</t>
  </si>
  <si>
    <t>大脇土地改良区総代選挙事業</t>
  </si>
  <si>
    <t>健康推進課合計</t>
  </si>
  <si>
    <t>市民生活における様々な不安や諸問題に対応するため、毎月2回の市民相談日を開設し、市民サービスの向上を図る。</t>
  </si>
  <si>
    <t>前年度と同様の事業展開</t>
  </si>
  <si>
    <t>自然災害で死亡した遺族等への災害弔慰金、災害障害見舞金の支給、被害世帯への災害援護資金の貸付経費</t>
  </si>
  <si>
    <t>前年度と同様に要求</t>
  </si>
  <si>
    <t>用地取得、跨道橋架設、既設道路の切替、排水施設設置</t>
  </si>
  <si>
    <t>都市計画道路に関する取得用地の維持及び事業用地の緊急取得並びに街路事務全般の経費</t>
  </si>
  <si>
    <t>都市マスタープラン策定事業、住宅・建築物安全ストック形成事業費（非木造住宅等）、２項道路デジタル化業務</t>
  </si>
  <si>
    <t>24：尾張市町交通災害共済組合事業（1）不要、民営化</t>
  </si>
  <si>
    <t>24：区一括交付金事業（5）市実施（内容・規模見直し）</t>
  </si>
  <si>
    <t>24：子ども医療事業（4）市実施（現行どおり・拡大）</t>
  </si>
  <si>
    <t>24：勤労会館管理事業（2）抜本的見直し</t>
  </si>
  <si>
    <t>24：巡回バス事業（5）市実施（内容・規模見直し）</t>
  </si>
  <si>
    <t>24：資源ごみ回収奨励金（4）市実施（現行どおり・拡大）</t>
  </si>
  <si>
    <t>24：530運動事業（1）不要、民営化
24：減量等推進員報奨金支給事業（2）抜本的見直し</t>
  </si>
  <si>
    <t>24：塵芥処理事業（6）市実施（民間委託の拡充）</t>
  </si>
  <si>
    <t>24：学校プール管理業務事業（2）抜本的見直し</t>
  </si>
  <si>
    <t>24：中学生海外派遣事業（2）抜本的見直し</t>
  </si>
  <si>
    <t>24：センター運営事業（5）市実施（内容・規模見直し）</t>
  </si>
  <si>
    <t>24：体育施設管理事業（5）市実施（内容・規模見直し）</t>
  </si>
  <si>
    <t>25：老人憩いの家管理事業（2）抜本的見直し</t>
  </si>
  <si>
    <t>24：野外教育施設事業（5）市実施（内容見直し）</t>
  </si>
  <si>
    <t>25：いきいきサービス事業（1）不要、民営化</t>
  </si>
  <si>
    <t>25：広報事業（5）市実施（現行どおり・拡大）</t>
  </si>
  <si>
    <t>24：公用車管理事業（5）市実施（内容・規模見直し）</t>
  </si>
  <si>
    <t>25：公園維持管理事業（4）市実施（内容・規模見直し）</t>
  </si>
  <si>
    <t>25：休日診療所事業（4）市実施（内容・規模見直し）</t>
  </si>
  <si>
    <t>25：下水道事業（4）市実施（内容見直し）</t>
  </si>
  <si>
    <t>25：改善センター事業（1）不要、民営化</t>
  </si>
  <si>
    <t>24：保育園給食業務事業（5）市実施（内容・規模見直し）
25：延長保育事業（4）市実施（内容見直し）</t>
  </si>
  <si>
    <t>24：児童館管理運営事業（5）市実施（内容・規模見直し）
25：児童クラブ事業（4）市実施（内容見直し）</t>
  </si>
  <si>
    <t>25：堆肥センター事業（4）市実施（内容見直し）</t>
  </si>
  <si>
    <t>24：各種健康診断事業（4）市実施（現行どおり・拡大）</t>
  </si>
  <si>
    <t>25：道路維持事業（5）市実施（現行どおり・拡大）</t>
  </si>
  <si>
    <t>25：出張所事業（5）市実施（現行どおり・拡大）</t>
  </si>
  <si>
    <t>25：国保事業（4）市実施（内容見直し）</t>
  </si>
  <si>
    <t>会議録の作成、印刷及び議会だよりの発行等の経費</t>
  </si>
  <si>
    <t>議員共済給付費負担金の減による</t>
  </si>
  <si>
    <t>尾三十一市議会議員合同研修会の開催による増</t>
  </si>
  <si>
    <t>土木積算関係借上（保守費用含）の長期契約のため</t>
  </si>
  <si>
    <t>老朽化が進む橋梁等の道路構造物について損傷状態を把握するための点検を実施する</t>
  </si>
  <si>
    <t>調整池の堆積土砂等の浚渫費の増</t>
  </si>
  <si>
    <t>社会教育委員報酬、生涯学習情報誌の発行等に係る経費</t>
  </si>
  <si>
    <t>市民大学講座、公民館講座の開催等に係る経費及びとよあけ市民大学ひまわり補助金</t>
  </si>
  <si>
    <t>中央公民館１階のエアコンの更新工事及び南部公民館のエアコンの更新工事のための設計委託</t>
  </si>
  <si>
    <t>青少年健全育成推進員の報酬、放課後子ども教室に係る経費及び家庭教育学級の講師料、成人式の開催などに係る経費</t>
  </si>
  <si>
    <t>放課後子ども教室の運営</t>
  </si>
  <si>
    <t>野外教育センター管理</t>
  </si>
  <si>
    <t>陶芸の舘維持管理</t>
  </si>
  <si>
    <t>勅使会館維持管理</t>
  </si>
  <si>
    <t>広報とよあけ印刷製本費、市政記録映像の収録委託料、市政記録写真の撮影委託料、アンケート調査</t>
  </si>
  <si>
    <t>庁舎耐震補強工事及び工事監理委託（広告塔の改修は、実施計画にて見送り）</t>
  </si>
  <si>
    <t>議長車の更新は、実施計画にて見送り</t>
  </si>
  <si>
    <t>24：選挙管理事業（投票区の見直し）（5）市実施（内容・規模見直し）</t>
  </si>
  <si>
    <t>児童館及びどんぐり学園の運営及び施設管理に必要な経費</t>
  </si>
  <si>
    <t>児童手当、ひとり親家庭への支援と手当、障がい児療育支援、子育てに関する相談</t>
  </si>
  <si>
    <t>耐震工事及び給食調理業務委託の増加</t>
  </si>
  <si>
    <t>普通騒音計購入のため</t>
  </si>
  <si>
    <t>ごみ処理基本計画の策定済みによる減</t>
  </si>
  <si>
    <t>清掃事務所の受付電話回線の増設</t>
  </si>
  <si>
    <t>コンポスト補助制度の新設</t>
  </si>
  <si>
    <t>集会室を改修</t>
  </si>
  <si>
    <t>歳入システム改修等に伴い増額</t>
  </si>
  <si>
    <t>基幹系業務システム及びネットワーク機器等の更新</t>
  </si>
  <si>
    <t>総計策定、公共施設管理分析</t>
  </si>
  <si>
    <t>基幹系システム更新</t>
  </si>
  <si>
    <t>技能五輪、勤労会館改修</t>
  </si>
  <si>
    <t>農業委員改選</t>
  </si>
  <si>
    <t>事業廃止</t>
  </si>
  <si>
    <t>改善センター廃止に伴う減、並びに復旧費用等</t>
  </si>
  <si>
    <t>農業塾開設検討着手、農家開設型市民農園不採択、共済組合統合による負担金廃止</t>
  </si>
  <si>
    <t>県営耐震化大蔵池工事完了、大原池計画策定</t>
  </si>
  <si>
    <t>公共施設巡回バス運営</t>
  </si>
  <si>
    <t>協会事業客観調査分析の必要性検討</t>
  </si>
  <si>
    <t>共済組合負担金減</t>
  </si>
  <si>
    <t>対象増</t>
  </si>
  <si>
    <t>広報事業客観分析調査</t>
  </si>
  <si>
    <t>相談委託料精査</t>
  </si>
  <si>
    <t>工事請負費精査</t>
  </si>
  <si>
    <t>中央、南部空調工事</t>
  </si>
  <si>
    <t>放課後子ども教室運営委設置、消耗品・印刷製本費精査</t>
  </si>
  <si>
    <t>野外教育センターの在り方検討</t>
  </si>
  <si>
    <t>チケットプレイガイド発売、観覧アンケートの分析を検討</t>
  </si>
  <si>
    <t>修繕料精査、屋根改修工事、空調工事（継続費）</t>
  </si>
  <si>
    <t>報償費・備品購入費精査</t>
  </si>
  <si>
    <t>地域住民ふれあいフレンドシップ開催委託</t>
  </si>
  <si>
    <t>賃金減（指定管理見合）</t>
  </si>
  <si>
    <t>指定管理料</t>
  </si>
  <si>
    <t>グラウンド夜間照明設備工事</t>
  </si>
  <si>
    <t>任意予防接種助成精査</t>
  </si>
  <si>
    <t>成人病診断委託精査</t>
  </si>
  <si>
    <t>報償費精査</t>
  </si>
  <si>
    <t>施設改修工事、備品購入費精査</t>
  </si>
  <si>
    <t>診療所ＰＲ活動</t>
  </si>
  <si>
    <t>賃金精査、遊戯室空調工事</t>
  </si>
  <si>
    <t>処遇改善、ペアレントメンター、扶助費精査</t>
  </si>
  <si>
    <t>処遇改善、非構造部材耐震化、電算委託精査、給食業務委託拡大、南部保耐震、民間運営費補助精査</t>
  </si>
  <si>
    <t>いじめ防止対策推進協設置、</t>
  </si>
  <si>
    <t>委託料精査、事業内容検討</t>
  </si>
  <si>
    <t>海外派遣事業の在り方検討</t>
  </si>
  <si>
    <t>奨学金選考審査委設置、私立幼稚園就園奨励費補助、部活動運営費補助</t>
  </si>
  <si>
    <t>産業医、教員補助業務、特別支援業務</t>
  </si>
  <si>
    <t>非構造部材営繕工事</t>
  </si>
  <si>
    <t>委託料精査</t>
  </si>
  <si>
    <t>手数料精査</t>
  </si>
  <si>
    <t>中央小校舎建設工事</t>
  </si>
  <si>
    <t>沓中屋体改修工事、豊中外壁改修工事</t>
  </si>
  <si>
    <t>排水使用料、委託料精査</t>
  </si>
  <si>
    <t>消耗品費精査</t>
  </si>
  <si>
    <t>消防団出動訓練等交付金</t>
  </si>
  <si>
    <t>雑誌スポンサー調達</t>
  </si>
  <si>
    <t>非構造部材営繕工事設計委託見合わせ</t>
  </si>
  <si>
    <t>電算借上料精査</t>
  </si>
  <si>
    <t>耐震改修促進計画策定、都市マス策定、ストック補助金</t>
  </si>
  <si>
    <t>北部開発検討調査、区画整理事業補助</t>
  </si>
  <si>
    <t>継続費検討</t>
  </si>
  <si>
    <t>あいち森と緑づくり事業</t>
  </si>
  <si>
    <t>遊戯施設再整備工事、大原公園改修工事</t>
  </si>
  <si>
    <t>窓口案内見直し、電話機器借上</t>
  </si>
  <si>
    <t>外壁調査見送り、機械保守精査、庁舎耐震工事（継続費）</t>
  </si>
  <si>
    <t>議場音響改修、終末処理場解体</t>
  </si>
  <si>
    <t>債務負担行為</t>
  </si>
  <si>
    <t>監視カメラ設置、中京競馬場前無料駐輪場設置整備</t>
  </si>
  <si>
    <t>ヘルメット購入補助精査</t>
  </si>
  <si>
    <t>豊高避難所整備、地域防災計画策定、水防倉庫整備</t>
  </si>
  <si>
    <t>防災専門員配置、ゲリラ豪雨監視メール</t>
  </si>
  <si>
    <t>印刷製本費精査</t>
  </si>
  <si>
    <t>維持作業委託料精査、道路等寿命化事業、道路ストック総点検事業</t>
  </si>
  <si>
    <t>用地費精査</t>
  </si>
  <si>
    <t>駅前デッキ耐震工事（継続費）</t>
  </si>
  <si>
    <t>設計委託料精査、工事費精査</t>
  </si>
  <si>
    <t>調整池浚渫</t>
  </si>
  <si>
    <t>養成講座、男女共同参画プラン改定、協働推進計画改定</t>
  </si>
  <si>
    <t>経済センサス、工業統計</t>
  </si>
  <si>
    <t>消費実態調査、農林業センサス、国調準備</t>
  </si>
  <si>
    <t>賄材料費、電算関係委託料</t>
  </si>
  <si>
    <t>中央床改修工事、栄給湯蒸気管改修工事</t>
  </si>
  <si>
    <t>食器消毒関係備品</t>
  </si>
  <si>
    <t>保険医療課合計</t>
  </si>
  <si>
    <t>福祉医療費助成</t>
  </si>
  <si>
    <t>負担金精査</t>
  </si>
  <si>
    <t>電算借上料</t>
  </si>
  <si>
    <t>配食サービス委託、住宅改修補助精査</t>
  </si>
  <si>
    <t>消耗品費精査、委託料精査</t>
  </si>
  <si>
    <t>補助金精査</t>
  </si>
  <si>
    <t>放送設備修繕、備品購入費</t>
  </si>
  <si>
    <t>修繕料精査</t>
  </si>
  <si>
    <t>扶助費精査</t>
  </si>
  <si>
    <t>障害福祉計画改定、消耗品精査、印刷製本費精査</t>
  </si>
  <si>
    <t>消耗品精査、電算関係借上料精査</t>
  </si>
  <si>
    <t>備品購入費</t>
  </si>
  <si>
    <t>浄化センター工事分等</t>
  </si>
  <si>
    <t>委託料精査、負担金精査</t>
  </si>
  <si>
    <t>修繕料精査、備品購入費精査</t>
  </si>
  <si>
    <t>印刷製本費精査、委託料精査</t>
  </si>
  <si>
    <t>消耗品費精査、堆肥化促進容器購入補助</t>
  </si>
  <si>
    <t>負担金</t>
  </si>
  <si>
    <t>会議録包括委託</t>
  </si>
  <si>
    <t>区体育祭市長賞等記念品費用、市長交際費や出張旅費、電算関係委託料等の秘書及び人事管理業務を行うための経費</t>
  </si>
  <si>
    <t>制度融資活用支援制度</t>
  </si>
  <si>
    <t>４種混合・不活化ポリオワクチン予防接種の個別方式（医療機関）の実施</t>
  </si>
  <si>
    <t>用地取得、道路築造工事</t>
  </si>
  <si>
    <t>北部開発検討調査、豊明阿野平地土地区画整理事業の施行に伴う予算要求</t>
  </si>
  <si>
    <t>豊明インター周辺開発調査</t>
  </si>
  <si>
    <t>研修・私用車借上の組替え</t>
  </si>
  <si>
    <t>屋根補修工事設計委託、消毒室建設工事設計委託、負担金増</t>
  </si>
  <si>
    <t>消耗品費精査</t>
  </si>
  <si>
    <t>地域安全監視員による市内パトロール、防犯灯の新設、修繕等の経費</t>
  </si>
  <si>
    <t>整備業務包括化（議長車更新は予算計上せず）</t>
  </si>
  <si>
    <t>地域安全ステーション（工事から借家へ要求変更）、防犯モデル地区補助金精査、防犯設備設置費補助金精査</t>
  </si>
  <si>
    <t>繰出金精査</t>
  </si>
  <si>
    <t>教科書採択指導書</t>
  </si>
  <si>
    <t>補正前倒（沓中屋体監理及び工事、豊中外壁工事）</t>
  </si>
  <si>
    <t>補正前倒（豊小、沓小、三崎小飛散防止設計及び工事）</t>
  </si>
  <si>
    <t>委託料精査、負担金精査</t>
  </si>
  <si>
    <t>報酬積算精査</t>
  </si>
  <si>
    <t>機器借上料精査</t>
  </si>
  <si>
    <t>消耗品</t>
  </si>
  <si>
    <t>交付金精査</t>
  </si>
  <si>
    <t>電算関係借上料精査</t>
  </si>
  <si>
    <t>空調機既存備品活用による精査</t>
  </si>
  <si>
    <t>補正前倒（道路ストック総点検事業調査業務及び超寿命化前後高架橋補修工事）</t>
  </si>
  <si>
    <t>事業復元</t>
  </si>
  <si>
    <t>助成制度見直し</t>
  </si>
  <si>
    <t>マスコットキャラクター着ぐるみ作成</t>
  </si>
  <si>
    <t>工事費精査</t>
  </si>
  <si>
    <t>空調機既存備品活用に伴う工事費</t>
  </si>
  <si>
    <t>臨時福祉給付金事業</t>
  </si>
  <si>
    <t>子育て世帯臨時特例給付金事業</t>
  </si>
  <si>
    <t>子育て支援減税手当給付金事業</t>
  </si>
  <si>
    <t>全体収支調整</t>
  </si>
  <si>
    <t>議会委員会室備品</t>
  </si>
  <si>
    <t>委託料精査、計画策定印刷製本費</t>
  </si>
  <si>
    <t>空調機既存備品活用に伴う工事費</t>
  </si>
  <si>
    <t>補助金見直し</t>
  </si>
  <si>
    <t>保育派遣委託削除</t>
  </si>
  <si>
    <t>国事業による追加</t>
  </si>
  <si>
    <t>県事業による追加</t>
  </si>
  <si>
    <t>任意接種一部復元</t>
  </si>
  <si>
    <t>報酬復元</t>
  </si>
  <si>
    <t>委託料精査</t>
  </si>
  <si>
    <t>工事費精査</t>
  </si>
  <si>
    <t>通信運搬費・機器借上料復元</t>
  </si>
  <si>
    <t>全般に亘り、審議会等委員の在り方、人選等の見直しを求める。</t>
  </si>
  <si>
    <t>太陽光発電補助単価見直し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</si>
</sst>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ee\.mm\.dd"/>
    <numFmt numFmtId="178" formatCode="0.000%"/>
    <numFmt numFmtId="179" formatCode="&quot;Yes&quot;;&quot;Yes&quot;;&quot;No&quot;"/>
    <numFmt numFmtId="180" formatCode="&quot;True&quot;;&quot;True&quot;;&quot;False&quot;"/>
    <numFmt numFmtId="181" formatCode="&quot;On&quot;;&quot;On&quot;;&quot;Off&quot;"/>
    <numFmt numFmtId="182" formatCode="[$€-2]\ #,##0.00_);[Red]\([$€-2]\ #,##0.00\)"/>
    <numFmt numFmtId="183" formatCode="#,##0_ "/>
  </numFmts>
  <fonts count="46">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2"/>
      <name val="ＭＳ Ｐゴシック"/>
      <family val="3"/>
    </font>
    <font>
      <b/>
      <sz val="12"/>
      <color indexed="8"/>
      <name val="ＭＳ Ｐゴシック"/>
      <family val="3"/>
    </font>
    <font>
      <b/>
      <sz val="12"/>
      <name val="ＭＳ Ｐゴシック"/>
      <family val="3"/>
    </font>
    <font>
      <sz val="9"/>
      <color indexed="8"/>
      <name val="ＭＳ Ｐゴシック"/>
      <family val="3"/>
    </font>
    <font>
      <b/>
      <sz val="9"/>
      <name val="ＭＳ Ｐゴシック"/>
      <family val="3"/>
    </font>
    <font>
      <b/>
      <sz val="9"/>
      <color indexed="8"/>
      <name val="ＭＳ Ｐゴシック"/>
      <family val="3"/>
    </font>
    <font>
      <b/>
      <sz val="11"/>
      <name val="ＭＳ Ｐゴシック"/>
      <family val="3"/>
    </font>
    <font>
      <sz val="8"/>
      <color indexed="8"/>
      <name val="ＭＳ Ｐゴシック"/>
      <family val="3"/>
    </font>
    <font>
      <sz val="9"/>
      <color indexed="10"/>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medium"/>
    </border>
    <border>
      <left style="thin"/>
      <right style="thin"/>
      <top style="thin"/>
      <bottom style="medium"/>
    </border>
    <border>
      <left style="double"/>
      <right/>
      <top style="thin"/>
      <bottom style="medium"/>
    </border>
    <border>
      <left style="thin"/>
      <right style="thin"/>
      <top/>
      <bottom/>
    </border>
    <border>
      <left style="thin"/>
      <right>
        <color indexed="63"/>
      </right>
      <top/>
      <bottom/>
    </border>
    <border>
      <left>
        <color indexed="63"/>
      </left>
      <right>
        <color indexed="63"/>
      </right>
      <top style="thin"/>
      <bottom style="medium"/>
    </border>
    <border>
      <left>
        <color indexed="63"/>
      </left>
      <right style="thin"/>
      <top style="thin"/>
      <bottom style="medium"/>
    </border>
    <border>
      <left style="double"/>
      <right>
        <color indexed="63"/>
      </right>
      <top style="medium"/>
      <bottom/>
    </border>
    <border>
      <left style="double"/>
      <right>
        <color indexed="63"/>
      </right>
      <top/>
      <bottom style="medium"/>
    </border>
    <border>
      <left style="double"/>
      <right>
        <color indexed="63"/>
      </right>
      <top/>
      <bottom/>
    </border>
    <border>
      <left style="medium"/>
      <right>
        <color indexed="63"/>
      </right>
      <top style="thin"/>
      <bottom style="medium"/>
    </border>
    <border>
      <left style="medium"/>
      <right>
        <color indexed="63"/>
      </right>
      <top>
        <color indexed="63"/>
      </top>
      <bottom>
        <color indexed="63"/>
      </bottom>
    </border>
    <border>
      <left style="double"/>
      <right/>
      <top style="thin"/>
      <bottom style="thin"/>
    </border>
    <border>
      <left style="thin"/>
      <right style="thin"/>
      <top style="thin"/>
      <bottom style="thin"/>
    </border>
    <border>
      <left style="medium"/>
      <right>
        <color indexed="63"/>
      </right>
      <top style="thin"/>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border>
    <border>
      <left/>
      <right/>
      <top style="medium"/>
      <bottom>
        <color indexed="63"/>
      </bottom>
    </border>
    <border>
      <left style="medium"/>
      <right>
        <color indexed="63"/>
      </right>
      <top style="medium"/>
      <bottom/>
    </border>
    <border>
      <left>
        <color indexed="63"/>
      </left>
      <right style="thin"/>
      <top style="medium"/>
      <bottom/>
    </border>
    <border>
      <left style="medium"/>
      <right style="thin"/>
      <top style="thin"/>
      <bottom style="medium"/>
    </border>
    <border>
      <left style="thin"/>
      <right style="medium"/>
      <top style="thin"/>
      <bottom style="medium"/>
    </border>
    <border>
      <left style="medium"/>
      <right>
        <color indexed="63"/>
      </right>
      <top>
        <color indexed="63"/>
      </top>
      <bottom style="medium"/>
    </border>
    <border>
      <left>
        <color indexed="63"/>
      </left>
      <right style="thin"/>
      <top/>
      <bottom style="medium"/>
    </border>
    <border>
      <left style="medium"/>
      <right style="medium"/>
      <top style="medium"/>
      <bottom/>
    </border>
    <border>
      <left style="medium"/>
      <right style="medium"/>
      <top/>
      <bottom/>
    </border>
    <border>
      <left style="medium"/>
      <right style="medium"/>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double"/>
      <right style="double"/>
      <top>
        <color indexed="63"/>
      </top>
      <bottom style="medium"/>
    </border>
    <border>
      <left style="thin"/>
      <right style="thin"/>
      <top style="thin"/>
      <bottom/>
    </border>
    <border>
      <left style="thin"/>
      <right style="thin"/>
      <top/>
      <bottom style="thin"/>
    </border>
    <border>
      <left style="thin"/>
      <right/>
      <top style="thin"/>
      <bottom/>
    </border>
    <border>
      <left style="thin"/>
      <right style="thin"/>
      <top style="medium"/>
      <bottom/>
    </border>
    <border>
      <left style="thin"/>
      <right style="thin"/>
      <top/>
      <bottom style="medium"/>
    </border>
    <border>
      <left>
        <color indexed="63"/>
      </left>
      <right style="medium"/>
      <top style="medium"/>
      <bottom>
        <color indexed="63"/>
      </bottom>
    </border>
    <border>
      <left/>
      <right style="medium"/>
      <top/>
      <bottom style="medium"/>
    </border>
    <border>
      <left/>
      <right>
        <color indexed="63"/>
      </right>
      <top/>
      <bottom style="medium"/>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color indexed="63"/>
      </bottom>
    </border>
    <border>
      <left style="medium">
        <color rgb="FFFF0000"/>
      </left>
      <right style="medium">
        <color rgb="FFFF0000"/>
      </right>
      <top>
        <color indexed="63"/>
      </top>
      <bottom style="medium">
        <color rgb="FFFF0000"/>
      </bottom>
    </border>
    <border>
      <left style="thin"/>
      <right/>
      <top style="medium"/>
      <bottom>
        <color indexed="63"/>
      </bottom>
    </border>
    <border>
      <left style="thin"/>
      <right>
        <color indexed="63"/>
      </right>
      <top/>
      <bottom style="medium"/>
    </border>
    <border>
      <left style="double"/>
      <right/>
      <top style="thin"/>
      <bottom/>
    </border>
    <border>
      <left/>
      <right>
        <color indexed="63"/>
      </right>
      <top/>
      <bottom style="thin"/>
    </border>
    <border>
      <left style="thin"/>
      <right/>
      <top/>
      <bottom style="thin"/>
    </border>
    <border>
      <left/>
      <right>
        <color indexed="63"/>
      </right>
      <top style="thin"/>
      <bottom/>
    </border>
    <border>
      <left style="medium"/>
      <right>
        <color indexed="63"/>
      </right>
      <top/>
      <bottom style="thin"/>
    </border>
    <border>
      <left style="medium"/>
      <right style="thin"/>
      <top style="thin"/>
      <bottom>
        <color indexed="63"/>
      </bottom>
    </border>
    <border>
      <left style="medium"/>
      <right style="thin"/>
      <top>
        <color indexed="63"/>
      </top>
      <bottom style="thin"/>
    </border>
    <border>
      <left style="double"/>
      <right/>
      <top/>
      <bottom style="thin"/>
    </border>
    <border>
      <left>
        <color indexed="63"/>
      </left>
      <right>
        <color indexed="63"/>
      </right>
      <top style="medium"/>
      <bottom style="thin"/>
    </border>
    <border>
      <left>
        <color indexed="63"/>
      </left>
      <right style="thin"/>
      <top style="medium"/>
      <bottom style="thin"/>
    </border>
    <border>
      <left style="medium"/>
      <right/>
      <top style="medium"/>
      <bottom style="thin"/>
    </border>
    <border>
      <left/>
      <right style="medium"/>
      <top style="medium"/>
      <bottom style="thin"/>
    </border>
    <border>
      <left style="double"/>
      <right/>
      <top style="medium"/>
      <bottom style="thin"/>
    </border>
    <border>
      <left style="thin"/>
      <right style="thin"/>
      <top style="medium"/>
      <bottom style="thin"/>
    </border>
    <border>
      <left style="medium"/>
      <right style="thin"/>
      <top style="medium"/>
      <bottom style="thin"/>
    </border>
    <border>
      <left style="medium"/>
      <right style="thin"/>
      <top style="thin"/>
      <bottom style="thin"/>
    </border>
    <border>
      <left style="double"/>
      <right style="double"/>
      <top style="medium"/>
      <bottom>
        <color indexed="63"/>
      </bottom>
    </border>
    <border>
      <left style="medium"/>
      <right style="thin"/>
      <top style="medium"/>
      <bottom>
        <color indexed="63"/>
      </bottom>
    </border>
    <border>
      <left style="medium"/>
      <right style="thin"/>
      <top>
        <color indexed="63"/>
      </top>
      <bottom style="medium"/>
    </border>
    <border>
      <left/>
      <right style="thin"/>
      <top/>
      <bottom style="thin"/>
    </border>
    <border>
      <left/>
      <right style="thin"/>
      <top style="thin"/>
      <bottom/>
    </border>
    <border>
      <left style="thin"/>
      <right style="medium"/>
      <top style="medium"/>
      <bottom style="thin"/>
    </border>
    <border>
      <left style="thin"/>
      <right style="medium"/>
      <top style="thin"/>
      <bottom style="thin"/>
    </border>
    <border>
      <left/>
      <right style="thin"/>
      <top/>
      <bottom/>
    </border>
    <border>
      <left style="double"/>
      <right style="double"/>
      <top style="thin"/>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74">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38" fontId="3" fillId="0" borderId="0" xfId="48" applyFont="1" applyAlignment="1">
      <alignment vertical="center"/>
    </xf>
    <xf numFmtId="0" fontId="4"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4"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7" fillId="0" borderId="0" xfId="0" applyFont="1" applyAlignment="1">
      <alignment horizontal="left" vertical="center" wrapText="1"/>
    </xf>
    <xf numFmtId="0" fontId="4" fillId="34" borderId="12" xfId="0" applyFont="1" applyFill="1" applyBorder="1" applyAlignment="1">
      <alignment horizontal="center" vertical="center" wrapText="1" shrinkToFit="1"/>
    </xf>
    <xf numFmtId="0" fontId="4" fillId="0" borderId="13" xfId="0" applyFont="1" applyBorder="1" applyAlignment="1">
      <alignment vertical="center"/>
    </xf>
    <xf numFmtId="0" fontId="4" fillId="0" borderId="14" xfId="0" applyFont="1" applyBorder="1" applyAlignment="1">
      <alignment vertical="center"/>
    </xf>
    <xf numFmtId="0" fontId="3" fillId="0" borderId="13" xfId="0" applyFont="1" applyBorder="1" applyAlignment="1">
      <alignment vertical="center"/>
    </xf>
    <xf numFmtId="0" fontId="3" fillId="33" borderId="15"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0" borderId="14" xfId="0" applyFont="1" applyBorder="1" applyAlignment="1">
      <alignment vertical="center"/>
    </xf>
    <xf numFmtId="0" fontId="3" fillId="34" borderId="16" xfId="0" applyFont="1" applyFill="1" applyBorder="1" applyAlignment="1">
      <alignment horizontal="center" vertical="center" wrapText="1" shrinkToFit="1"/>
    </xf>
    <xf numFmtId="0" fontId="3" fillId="34" borderId="15" xfId="0" applyFont="1" applyFill="1" applyBorder="1" applyAlignment="1">
      <alignment horizontal="center" vertical="center" wrapText="1" shrinkToFit="1"/>
    </xf>
    <xf numFmtId="0" fontId="3" fillId="34" borderId="10" xfId="0" applyFont="1" applyFill="1" applyBorder="1" applyAlignment="1">
      <alignment horizontal="center" vertical="center" wrapText="1" shrinkToFit="1"/>
    </xf>
    <xf numFmtId="38" fontId="8" fillId="35" borderId="17" xfId="48" applyFont="1" applyFill="1" applyBorder="1" applyAlignment="1">
      <alignment horizontal="left" vertical="center" wrapText="1"/>
    </xf>
    <xf numFmtId="38" fontId="8" fillId="35" borderId="18" xfId="48" applyFont="1" applyFill="1" applyBorder="1" applyAlignment="1">
      <alignment horizontal="left" vertical="center" wrapText="1"/>
    </xf>
    <xf numFmtId="0" fontId="7" fillId="0" borderId="19" xfId="0" applyFont="1" applyBorder="1" applyAlignment="1">
      <alignment horizontal="left" vertical="center" wrapText="1"/>
    </xf>
    <xf numFmtId="0" fontId="4" fillId="34" borderId="20" xfId="0" applyFont="1" applyFill="1" applyBorder="1" applyAlignment="1">
      <alignment horizontal="center" vertical="center" wrapText="1" shrinkToFit="1"/>
    </xf>
    <xf numFmtId="0" fontId="4" fillId="0" borderId="21" xfId="0" applyFont="1" applyBorder="1" applyAlignment="1">
      <alignment vertical="center"/>
    </xf>
    <xf numFmtId="38" fontId="7" fillId="36" borderId="22" xfId="48" applyFont="1" applyFill="1" applyBorder="1" applyAlignment="1">
      <alignment horizontal="left" vertical="center" wrapText="1"/>
    </xf>
    <xf numFmtId="38" fontId="3" fillId="0" borderId="23" xfId="48" applyFont="1" applyBorder="1" applyAlignment="1">
      <alignment horizontal="right" vertical="center"/>
    </xf>
    <xf numFmtId="38" fontId="4" fillId="0" borderId="24" xfId="48" applyFont="1" applyFill="1" applyBorder="1" applyAlignment="1">
      <alignment horizontal="right" vertical="center"/>
    </xf>
    <xf numFmtId="38" fontId="3" fillId="0" borderId="25" xfId="48" applyFont="1" applyFill="1" applyBorder="1" applyAlignment="1">
      <alignment horizontal="right" vertical="center"/>
    </xf>
    <xf numFmtId="38" fontId="3" fillId="0" borderId="23" xfId="48" applyFont="1" applyFill="1" applyBorder="1" applyAlignment="1">
      <alignment horizontal="right" vertical="center"/>
    </xf>
    <xf numFmtId="38" fontId="7" fillId="0" borderId="26" xfId="48" applyFont="1" applyFill="1" applyBorder="1" applyAlignment="1">
      <alignment horizontal="left" vertical="center" wrapText="1"/>
    </xf>
    <xf numFmtId="38" fontId="7" fillId="0" borderId="27" xfId="48" applyFont="1" applyFill="1" applyBorder="1" applyAlignment="1">
      <alignment horizontal="left" vertical="center" wrapText="1"/>
    </xf>
    <xf numFmtId="0" fontId="3" fillId="0" borderId="28" xfId="0" applyFont="1" applyFill="1" applyBorder="1" applyAlignment="1">
      <alignment horizontal="left" vertical="center" wrapText="1"/>
    </xf>
    <xf numFmtId="38" fontId="4" fillId="0" borderId="23" xfId="48" applyFont="1" applyFill="1" applyBorder="1" applyAlignment="1">
      <alignment horizontal="right" vertical="center"/>
    </xf>
    <xf numFmtId="38" fontId="4" fillId="0" borderId="25" xfId="48" applyFont="1" applyFill="1" applyBorder="1" applyAlignment="1">
      <alignment horizontal="right" vertical="center"/>
    </xf>
    <xf numFmtId="38" fontId="3" fillId="0" borderId="25" xfId="48" applyFont="1" applyBorder="1" applyAlignment="1">
      <alignment horizontal="right" vertical="center"/>
    </xf>
    <xf numFmtId="38" fontId="4" fillId="0" borderId="22" xfId="48" applyFont="1" applyFill="1" applyBorder="1" applyAlignment="1">
      <alignment horizontal="right" vertical="center"/>
    </xf>
    <xf numFmtId="0" fontId="5" fillId="35" borderId="29" xfId="0" applyFont="1" applyFill="1" applyBorder="1" applyAlignment="1">
      <alignment horizontal="center" vertical="center"/>
    </xf>
    <xf numFmtId="38" fontId="7" fillId="0" borderId="26" xfId="48" applyFont="1" applyBorder="1" applyAlignment="1">
      <alignment horizontal="left" vertical="center" wrapText="1"/>
    </xf>
    <xf numFmtId="0" fontId="5" fillId="35" borderId="30" xfId="0" applyFont="1" applyFill="1" applyBorder="1" applyAlignment="1">
      <alignment horizontal="center" vertical="center" wrapText="1"/>
    </xf>
    <xf numFmtId="0" fontId="5" fillId="35" borderId="31" xfId="0" applyFont="1" applyFill="1" applyBorder="1" applyAlignment="1">
      <alignment horizontal="center" vertical="center"/>
    </xf>
    <xf numFmtId="0" fontId="5" fillId="35" borderId="0" xfId="0" applyFont="1" applyFill="1" applyBorder="1" applyAlignment="1">
      <alignment horizontal="center" vertical="center"/>
    </xf>
    <xf numFmtId="0" fontId="3" fillId="0" borderId="32" xfId="0" applyFont="1" applyFill="1" applyBorder="1" applyAlignment="1">
      <alignment horizontal="left" vertical="center" wrapText="1"/>
    </xf>
    <xf numFmtId="38" fontId="4" fillId="0" borderId="11" xfId="48" applyFont="1" applyFill="1" applyBorder="1" applyAlignment="1">
      <alignment horizontal="right" vertical="center"/>
    </xf>
    <xf numFmtId="38" fontId="7" fillId="0" borderId="11" xfId="48" applyFont="1" applyBorder="1" applyAlignment="1">
      <alignment horizontal="left" vertical="center" wrapText="1"/>
    </xf>
    <xf numFmtId="38" fontId="3" fillId="0" borderId="11" xfId="48" applyFont="1" applyBorder="1" applyAlignment="1">
      <alignment horizontal="right" vertical="center"/>
    </xf>
    <xf numFmtId="38" fontId="7" fillId="0" borderId="33" xfId="48" applyFont="1" applyBorder="1" applyAlignment="1">
      <alignment horizontal="left" vertical="center" wrapText="1"/>
    </xf>
    <xf numFmtId="0" fontId="5" fillId="35" borderId="31" xfId="0" applyFont="1" applyFill="1" applyBorder="1" applyAlignment="1">
      <alignment horizontal="center" vertical="center" wrapText="1"/>
    </xf>
    <xf numFmtId="0" fontId="5" fillId="35" borderId="34" xfId="0" applyFont="1" applyFill="1" applyBorder="1" applyAlignment="1">
      <alignment horizontal="center" vertical="center" wrapText="1"/>
    </xf>
    <xf numFmtId="0" fontId="5" fillId="35" borderId="35" xfId="0" applyFont="1" applyFill="1" applyBorder="1" applyAlignment="1">
      <alignment horizontal="center" vertical="center" wrapText="1"/>
    </xf>
    <xf numFmtId="0" fontId="3" fillId="35" borderId="21" xfId="0" applyFont="1" applyFill="1" applyBorder="1" applyAlignment="1">
      <alignment vertical="center"/>
    </xf>
    <xf numFmtId="0" fontId="3" fillId="35" borderId="36" xfId="0" applyFont="1" applyFill="1" applyBorder="1" applyAlignment="1">
      <alignment vertical="center"/>
    </xf>
    <xf numFmtId="0" fontId="3" fillId="35" borderId="37" xfId="0" applyFont="1" applyFill="1" applyBorder="1" applyAlignment="1">
      <alignment vertical="center"/>
    </xf>
    <xf numFmtId="0" fontId="3" fillId="35" borderId="36" xfId="0" applyFont="1" applyFill="1" applyBorder="1" applyAlignment="1">
      <alignment vertical="center" wrapText="1"/>
    </xf>
    <xf numFmtId="0" fontId="3" fillId="35" borderId="38" xfId="0" applyFont="1" applyFill="1" applyBorder="1" applyAlignment="1">
      <alignment vertical="center" wrapText="1"/>
    </xf>
    <xf numFmtId="0" fontId="3" fillId="35" borderId="38" xfId="0" applyFont="1" applyFill="1" applyBorder="1" applyAlignment="1">
      <alignment vertical="center"/>
    </xf>
    <xf numFmtId="0" fontId="5" fillId="35" borderId="39" xfId="0" applyFont="1" applyFill="1" applyBorder="1" applyAlignment="1">
      <alignment horizontal="center" vertical="center" wrapText="1"/>
    </xf>
    <xf numFmtId="0" fontId="5" fillId="35" borderId="35" xfId="0" applyFont="1" applyFill="1" applyBorder="1" applyAlignment="1">
      <alignment horizontal="center" vertical="center"/>
    </xf>
    <xf numFmtId="38" fontId="6" fillId="35" borderId="40" xfId="48" applyFont="1" applyFill="1" applyBorder="1" applyAlignment="1">
      <alignment horizontal="right" vertical="center"/>
    </xf>
    <xf numFmtId="38" fontId="6" fillId="35" borderId="41" xfId="48" applyFont="1" applyFill="1" applyBorder="1" applyAlignment="1">
      <alignment horizontal="right" vertical="center"/>
    </xf>
    <xf numFmtId="38" fontId="9" fillId="35" borderId="42" xfId="48" applyFont="1" applyFill="1" applyBorder="1" applyAlignment="1">
      <alignment vertical="center" wrapText="1"/>
    </xf>
    <xf numFmtId="38" fontId="7" fillId="0" borderId="26" xfId="48" applyFont="1" applyFill="1" applyBorder="1" applyAlignment="1">
      <alignment horizontal="left" vertical="center" wrapText="1"/>
    </xf>
    <xf numFmtId="38" fontId="4" fillId="0" borderId="24" xfId="48" applyFont="1" applyFill="1" applyBorder="1" applyAlignment="1">
      <alignment horizontal="right" vertical="center"/>
    </xf>
    <xf numFmtId="38" fontId="3" fillId="0" borderId="23" xfId="48" applyFont="1" applyFill="1" applyBorder="1" applyAlignment="1">
      <alignment horizontal="right" vertical="center"/>
    </xf>
    <xf numFmtId="38" fontId="3" fillId="0" borderId="25" xfId="48" applyFont="1" applyFill="1" applyBorder="1" applyAlignment="1">
      <alignment horizontal="right" vertical="center"/>
    </xf>
    <xf numFmtId="38" fontId="3" fillId="0" borderId="25" xfId="48" applyFont="1" applyBorder="1" applyAlignment="1">
      <alignment horizontal="right" vertical="center"/>
    </xf>
    <xf numFmtId="38" fontId="7" fillId="36" borderId="22" xfId="48" applyFont="1" applyFill="1" applyBorder="1" applyAlignment="1">
      <alignment horizontal="left" vertical="center" wrapText="1"/>
    </xf>
    <xf numFmtId="38" fontId="4" fillId="0" borderId="22" xfId="48" applyFont="1" applyFill="1" applyBorder="1" applyAlignment="1">
      <alignment horizontal="right" vertical="center"/>
    </xf>
    <xf numFmtId="0" fontId="3" fillId="0" borderId="24" xfId="0" applyFont="1" applyFill="1" applyBorder="1" applyAlignment="1">
      <alignment horizontal="left" vertical="center" wrapText="1"/>
    </xf>
    <xf numFmtId="38" fontId="4" fillId="0" borderId="23" xfId="48" applyFont="1" applyFill="1" applyBorder="1" applyAlignment="1">
      <alignment vertical="center"/>
    </xf>
    <xf numFmtId="38" fontId="7" fillId="0" borderId="43" xfId="48" applyFont="1" applyBorder="1" applyAlignment="1">
      <alignment horizontal="left" vertical="center" wrapText="1"/>
    </xf>
    <xf numFmtId="38" fontId="7" fillId="0" borderId="44" xfId="48" applyFont="1" applyBorder="1" applyAlignment="1">
      <alignment horizontal="left" vertical="center" wrapText="1"/>
    </xf>
    <xf numFmtId="38" fontId="4" fillId="0" borderId="45" xfId="48" applyFont="1" applyBorder="1" applyAlignment="1">
      <alignment vertical="center"/>
    </xf>
    <xf numFmtId="38" fontId="4" fillId="0" borderId="14" xfId="48" applyFont="1" applyBorder="1" applyAlignment="1">
      <alignment vertical="center"/>
    </xf>
    <xf numFmtId="0" fontId="5" fillId="35" borderId="30" xfId="0" applyFont="1" applyFill="1" applyBorder="1" applyAlignment="1">
      <alignment horizontal="center" vertical="center"/>
    </xf>
    <xf numFmtId="0" fontId="5" fillId="35" borderId="34" xfId="0" applyFont="1" applyFill="1" applyBorder="1" applyAlignment="1">
      <alignment horizontal="center" vertical="center"/>
    </xf>
    <xf numFmtId="38" fontId="6" fillId="35" borderId="46" xfId="48" applyFont="1" applyFill="1" applyBorder="1" applyAlignment="1">
      <alignment horizontal="right" vertical="center"/>
    </xf>
    <xf numFmtId="38" fontId="6" fillId="35" borderId="47" xfId="48" applyFont="1" applyFill="1" applyBorder="1" applyAlignment="1">
      <alignment horizontal="right" vertical="center"/>
    </xf>
    <xf numFmtId="38" fontId="8" fillId="35" borderId="48" xfId="48" applyFont="1" applyFill="1" applyBorder="1" applyAlignment="1">
      <alignment horizontal="left" vertical="center" wrapText="1"/>
    </xf>
    <xf numFmtId="38" fontId="8" fillId="35" borderId="49" xfId="48" applyFont="1" applyFill="1" applyBorder="1" applyAlignment="1">
      <alignment horizontal="left" vertical="center" wrapText="1"/>
    </xf>
    <xf numFmtId="38" fontId="6" fillId="35" borderId="30" xfId="48" applyFont="1" applyFill="1" applyBorder="1" applyAlignment="1">
      <alignment horizontal="right" vertical="center"/>
    </xf>
    <xf numFmtId="38" fontId="6" fillId="35" borderId="34" xfId="48" applyFont="1" applyFill="1" applyBorder="1" applyAlignment="1">
      <alignment horizontal="right" vertical="center"/>
    </xf>
    <xf numFmtId="38" fontId="8" fillId="35" borderId="29" xfId="48" applyFont="1" applyFill="1" applyBorder="1" applyAlignment="1">
      <alignment horizontal="left" vertical="center" wrapText="1"/>
    </xf>
    <xf numFmtId="38" fontId="8" fillId="35" borderId="50" xfId="48" applyFont="1" applyFill="1" applyBorder="1" applyAlignment="1">
      <alignment horizontal="left" vertical="center" wrapText="1"/>
    </xf>
    <xf numFmtId="38" fontId="9" fillId="37" borderId="51" xfId="48" applyFont="1" applyFill="1" applyBorder="1" applyAlignment="1">
      <alignment horizontal="left" vertical="center" wrapText="1"/>
    </xf>
    <xf numFmtId="38" fontId="9" fillId="37" borderId="52" xfId="48" applyFont="1" applyFill="1" applyBorder="1" applyAlignment="1">
      <alignment horizontal="left" vertical="center" wrapText="1"/>
    </xf>
    <xf numFmtId="38" fontId="9" fillId="37" borderId="53" xfId="48" applyFont="1" applyFill="1" applyBorder="1" applyAlignment="1">
      <alignment horizontal="left" vertical="center" wrapText="1"/>
    </xf>
    <xf numFmtId="38" fontId="6" fillId="35" borderId="29" xfId="48" applyFont="1" applyFill="1" applyBorder="1" applyAlignment="1">
      <alignment horizontal="right" vertical="center"/>
    </xf>
    <xf numFmtId="38" fontId="6" fillId="35" borderId="50" xfId="48" applyFont="1" applyFill="1" applyBorder="1" applyAlignment="1">
      <alignment horizontal="right" vertical="center"/>
    </xf>
    <xf numFmtId="38" fontId="6" fillId="35" borderId="54" xfId="48" applyFont="1" applyFill="1" applyBorder="1" applyAlignment="1">
      <alignment horizontal="right" vertical="center"/>
    </xf>
    <xf numFmtId="38" fontId="6" fillId="35" borderId="55" xfId="48" applyFont="1" applyFill="1" applyBorder="1" applyAlignment="1">
      <alignment horizontal="right" vertical="center"/>
    </xf>
    <xf numFmtId="38" fontId="6" fillId="35" borderId="18" xfId="48" applyFont="1" applyFill="1" applyBorder="1" applyAlignment="1">
      <alignment horizontal="right" vertical="center"/>
    </xf>
    <xf numFmtId="38" fontId="6" fillId="35" borderId="17" xfId="48" applyFont="1" applyFill="1" applyBorder="1" applyAlignment="1">
      <alignment horizontal="right" vertical="center"/>
    </xf>
    <xf numFmtId="38" fontId="10" fillId="35" borderId="54" xfId="48" applyFont="1" applyFill="1" applyBorder="1" applyAlignment="1">
      <alignment horizontal="right" vertical="center"/>
    </xf>
    <xf numFmtId="38" fontId="10" fillId="35" borderId="55" xfId="48" applyFont="1" applyFill="1" applyBorder="1" applyAlignment="1">
      <alignment horizontal="right" vertical="center"/>
    </xf>
    <xf numFmtId="38" fontId="11" fillId="35" borderId="17" xfId="48" applyFont="1" applyFill="1" applyBorder="1" applyAlignment="1">
      <alignment horizontal="left" vertical="center" wrapText="1"/>
    </xf>
    <xf numFmtId="38" fontId="9" fillId="35" borderId="19" xfId="48" applyFont="1" applyFill="1" applyBorder="1" applyAlignment="1">
      <alignment horizontal="left" vertical="center" wrapText="1"/>
    </xf>
    <xf numFmtId="38" fontId="9" fillId="35" borderId="42" xfId="48" applyFont="1" applyFill="1" applyBorder="1" applyAlignment="1">
      <alignment horizontal="left" vertical="center" wrapText="1"/>
    </xf>
    <xf numFmtId="38" fontId="6" fillId="35" borderId="28" xfId="48" applyFont="1" applyFill="1" applyBorder="1" applyAlignment="1">
      <alignment horizontal="right" vertical="center"/>
    </xf>
    <xf numFmtId="38" fontId="6" fillId="35" borderId="56" xfId="48" applyFont="1" applyFill="1" applyBorder="1" applyAlignment="1">
      <alignment horizontal="right" vertical="center"/>
    </xf>
    <xf numFmtId="38" fontId="6" fillId="35" borderId="43" xfId="48" applyFont="1" applyFill="1" applyBorder="1" applyAlignment="1">
      <alignment horizontal="right" vertical="center"/>
    </xf>
    <xf numFmtId="38" fontId="7" fillId="0" borderId="0" xfId="48" applyFont="1" applyBorder="1" applyAlignment="1">
      <alignment horizontal="left" vertical="center" wrapText="1"/>
    </xf>
    <xf numFmtId="38" fontId="7" fillId="0" borderId="57" xfId="48" applyFont="1" applyBorder="1" applyAlignment="1">
      <alignment horizontal="left" vertical="center" wrapText="1"/>
    </xf>
    <xf numFmtId="38" fontId="7" fillId="36" borderId="56" xfId="48" applyFont="1" applyFill="1" applyBorder="1" applyAlignment="1">
      <alignment horizontal="left" vertical="center" wrapText="1"/>
    </xf>
    <xf numFmtId="38" fontId="7" fillId="0" borderId="23" xfId="48" applyFont="1" applyBorder="1" applyAlignment="1">
      <alignment horizontal="left" vertical="center" wrapText="1"/>
    </xf>
    <xf numFmtId="0" fontId="3" fillId="0" borderId="24" xfId="0" applyFont="1" applyBorder="1" applyAlignment="1">
      <alignment horizontal="left" vertical="center" wrapText="1"/>
    </xf>
    <xf numFmtId="0" fontId="3" fillId="0" borderId="28" xfId="0" applyFont="1" applyBorder="1" applyAlignment="1">
      <alignment horizontal="left" vertical="center" wrapText="1"/>
    </xf>
    <xf numFmtId="38" fontId="4" fillId="0" borderId="23" xfId="48" applyFont="1" applyBorder="1" applyAlignment="1">
      <alignment horizontal="right" vertical="center"/>
    </xf>
    <xf numFmtId="38" fontId="4" fillId="0" borderId="43" xfId="48" applyFont="1" applyBorder="1" applyAlignment="1">
      <alignment horizontal="right" vertical="center"/>
    </xf>
    <xf numFmtId="38" fontId="4" fillId="37" borderId="25" xfId="48" applyFont="1" applyFill="1" applyBorder="1" applyAlignment="1">
      <alignment horizontal="right" vertical="center"/>
    </xf>
    <xf numFmtId="38" fontId="4" fillId="37" borderId="45" xfId="48" applyFont="1" applyFill="1" applyBorder="1" applyAlignment="1">
      <alignment horizontal="right" vertical="center"/>
    </xf>
    <xf numFmtId="0" fontId="3" fillId="0" borderId="28" xfId="0" applyFont="1" applyFill="1" applyBorder="1" applyAlignment="1">
      <alignment horizontal="left" vertical="center" wrapText="1"/>
    </xf>
    <xf numFmtId="38" fontId="4" fillId="0" borderId="23" xfId="48" applyFont="1" applyFill="1" applyBorder="1" applyAlignment="1">
      <alignment horizontal="right" vertical="center"/>
    </xf>
    <xf numFmtId="38" fontId="4" fillId="0" borderId="43" xfId="48" applyFont="1" applyFill="1" applyBorder="1" applyAlignment="1">
      <alignment horizontal="right" vertical="center"/>
    </xf>
    <xf numFmtId="38" fontId="4" fillId="36" borderId="54" xfId="48" applyFont="1" applyFill="1" applyBorder="1" applyAlignment="1">
      <alignment horizontal="right" vertical="center"/>
    </xf>
    <xf numFmtId="38" fontId="4" fillId="36" borderId="58" xfId="48" applyFont="1" applyFill="1" applyBorder="1" applyAlignment="1">
      <alignment horizontal="right" vertical="center"/>
    </xf>
    <xf numFmtId="38" fontId="7" fillId="0" borderId="29" xfId="48" applyFont="1" applyBorder="1" applyAlignment="1">
      <alignment horizontal="left" vertical="center" wrapText="1"/>
    </xf>
    <xf numFmtId="38" fontId="7" fillId="0" borderId="59" xfId="48" applyFont="1" applyBorder="1" applyAlignment="1">
      <alignment horizontal="left" vertical="center" wrapText="1"/>
    </xf>
    <xf numFmtId="38" fontId="7" fillId="0" borderId="50" xfId="48" applyFont="1" applyBorder="1" applyAlignment="1">
      <alignment horizontal="left" vertical="center" wrapText="1"/>
    </xf>
    <xf numFmtId="0" fontId="3" fillId="0" borderId="60" xfId="0" applyFont="1" applyFill="1" applyBorder="1" applyAlignment="1">
      <alignment horizontal="left" vertical="center" wrapText="1"/>
    </xf>
    <xf numFmtId="38" fontId="6" fillId="35" borderId="45" xfId="48" applyFont="1" applyFill="1" applyBorder="1" applyAlignment="1">
      <alignment horizontal="right" vertical="center"/>
    </xf>
    <xf numFmtId="0" fontId="3" fillId="0" borderId="30"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5" fillId="35" borderId="28" xfId="0" applyFont="1" applyFill="1" applyBorder="1" applyAlignment="1">
      <alignment horizontal="center" vertical="center"/>
    </xf>
    <xf numFmtId="38" fontId="4" fillId="0" borderId="25" xfId="48" applyFont="1" applyFill="1" applyBorder="1" applyAlignment="1">
      <alignment horizontal="right" vertical="center"/>
    </xf>
    <xf numFmtId="38" fontId="4" fillId="0" borderId="45" xfId="48" applyFont="1" applyFill="1" applyBorder="1" applyAlignment="1">
      <alignment horizontal="right" vertical="center"/>
    </xf>
    <xf numFmtId="38" fontId="3" fillId="0" borderId="23" xfId="48" applyFont="1" applyBorder="1" applyAlignment="1">
      <alignment horizontal="right" vertical="center"/>
    </xf>
    <xf numFmtId="38" fontId="3" fillId="0" borderId="13" xfId="48" applyFont="1" applyBorder="1" applyAlignment="1">
      <alignment horizontal="right" vertical="center"/>
    </xf>
    <xf numFmtId="0" fontId="5" fillId="35" borderId="31" xfId="0" applyFont="1" applyFill="1" applyBorder="1" applyAlignment="1">
      <alignment horizontal="center" vertical="center"/>
    </xf>
    <xf numFmtId="0" fontId="5" fillId="35" borderId="35" xfId="0" applyFont="1" applyFill="1" applyBorder="1" applyAlignment="1">
      <alignment horizontal="center" vertical="center"/>
    </xf>
    <xf numFmtId="38" fontId="4" fillId="0" borderId="58" xfId="48" applyFont="1" applyFill="1" applyBorder="1" applyAlignment="1">
      <alignment horizontal="right" vertical="center"/>
    </xf>
    <xf numFmtId="38" fontId="4" fillId="0" borderId="44" xfId="48" applyFont="1" applyFill="1" applyBorder="1" applyAlignment="1">
      <alignment horizontal="right" vertical="center"/>
    </xf>
    <xf numFmtId="38" fontId="4" fillId="0" borderId="45" xfId="48" applyFont="1" applyBorder="1" applyAlignment="1">
      <alignment horizontal="right" vertical="center"/>
    </xf>
    <xf numFmtId="38" fontId="4" fillId="0" borderId="58" xfId="48" applyFont="1" applyBorder="1" applyAlignment="1">
      <alignment horizontal="right" vertical="center"/>
    </xf>
    <xf numFmtId="38" fontId="7" fillId="0" borderId="29" xfId="48" applyFont="1" applyFill="1" applyBorder="1" applyAlignment="1">
      <alignment horizontal="left" vertical="center" wrapText="1"/>
    </xf>
    <xf numFmtId="38" fontId="7" fillId="0" borderId="57" xfId="48" applyFont="1" applyFill="1" applyBorder="1" applyAlignment="1">
      <alignment horizontal="left" vertical="center" wrapText="1"/>
    </xf>
    <xf numFmtId="38" fontId="4" fillId="0" borderId="25" xfId="48" applyFont="1" applyBorder="1" applyAlignment="1">
      <alignment horizontal="right" vertical="center"/>
    </xf>
    <xf numFmtId="0" fontId="5" fillId="35" borderId="31" xfId="0" applyFont="1" applyFill="1" applyBorder="1" applyAlignment="1">
      <alignment horizontal="center" vertical="center" wrapText="1"/>
    </xf>
    <xf numFmtId="38" fontId="4" fillId="0" borderId="13" xfId="48" applyFont="1" applyFill="1" applyBorder="1" applyAlignment="1">
      <alignment vertical="center"/>
    </xf>
    <xf numFmtId="38" fontId="4" fillId="0" borderId="44" xfId="48" applyFont="1" applyFill="1" applyBorder="1" applyAlignment="1">
      <alignment vertical="center"/>
    </xf>
    <xf numFmtId="38" fontId="4" fillId="0" borderId="45" xfId="48" applyFont="1" applyFill="1" applyBorder="1" applyAlignment="1">
      <alignment vertical="center"/>
    </xf>
    <xf numFmtId="38" fontId="4" fillId="0" borderId="14" xfId="48" applyFont="1" applyFill="1" applyBorder="1" applyAlignment="1">
      <alignment vertical="center"/>
    </xf>
    <xf numFmtId="38" fontId="4" fillId="0" borderId="43" xfId="48" applyFont="1" applyFill="1" applyBorder="1" applyAlignment="1">
      <alignment vertical="center"/>
    </xf>
    <xf numFmtId="38" fontId="4" fillId="0" borderId="25" xfId="48" applyFont="1" applyBorder="1" applyAlignment="1">
      <alignment vertical="center"/>
    </xf>
    <xf numFmtId="38" fontId="4" fillId="0" borderId="25" xfId="48" applyFont="1" applyFill="1" applyBorder="1" applyAlignment="1">
      <alignment vertical="center"/>
    </xf>
    <xf numFmtId="38" fontId="7" fillId="36" borderId="19" xfId="48" applyFont="1" applyFill="1" applyBorder="1" applyAlignment="1">
      <alignment horizontal="left" vertical="center" wrapText="1"/>
    </xf>
    <xf numFmtId="38" fontId="4" fillId="37" borderId="22" xfId="48" applyFont="1" applyFill="1" applyBorder="1" applyAlignment="1">
      <alignment horizontal="right" vertical="center"/>
    </xf>
    <xf numFmtId="38" fontId="3" fillId="37" borderId="23" xfId="48" applyFont="1" applyFill="1" applyBorder="1" applyAlignment="1">
      <alignment horizontal="right" vertical="center"/>
    </xf>
    <xf numFmtId="0" fontId="3" fillId="0" borderId="61"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21" xfId="0" applyFont="1" applyFill="1" applyBorder="1" applyAlignment="1">
      <alignment horizontal="left" vertical="center" wrapText="1"/>
    </xf>
    <xf numFmtId="38" fontId="7" fillId="0" borderId="59" xfId="48" applyFont="1" applyFill="1" applyBorder="1" applyAlignment="1">
      <alignment horizontal="left" vertical="center" wrapText="1"/>
    </xf>
    <xf numFmtId="38" fontId="7" fillId="36" borderId="17" xfId="48" applyFont="1" applyFill="1" applyBorder="1" applyAlignment="1">
      <alignment horizontal="left" vertical="center" wrapText="1"/>
    </xf>
    <xf numFmtId="38" fontId="3" fillId="0" borderId="58" xfId="48" applyFont="1" applyBorder="1" applyAlignment="1">
      <alignment horizontal="right" vertical="center"/>
    </xf>
    <xf numFmtId="38" fontId="3" fillId="0" borderId="45" xfId="48" applyFont="1" applyBorder="1" applyAlignment="1">
      <alignment horizontal="right" vertical="center"/>
    </xf>
    <xf numFmtId="38" fontId="3" fillId="0" borderId="43" xfId="48" applyFont="1" applyFill="1" applyBorder="1" applyAlignment="1">
      <alignment horizontal="right" vertical="center"/>
    </xf>
    <xf numFmtId="38" fontId="4" fillId="0" borderId="63" xfId="48" applyFont="1" applyFill="1" applyBorder="1" applyAlignment="1">
      <alignment horizontal="right" vertical="center"/>
    </xf>
    <xf numFmtId="38" fontId="3" fillId="0" borderId="44" xfId="48" applyFont="1" applyFill="1" applyBorder="1" applyAlignment="1">
      <alignment horizontal="right" vertical="center"/>
    </xf>
    <xf numFmtId="38" fontId="4" fillId="0" borderId="56" xfId="48" applyFont="1" applyFill="1" applyBorder="1" applyAlignment="1">
      <alignment horizontal="right" vertical="center"/>
    </xf>
    <xf numFmtId="38" fontId="3" fillId="0" borderId="45" xfId="48" applyFont="1" applyFill="1" applyBorder="1" applyAlignment="1">
      <alignment horizontal="right" vertical="center"/>
    </xf>
    <xf numFmtId="38" fontId="7" fillId="0" borderId="50" xfId="48" applyFont="1" applyFill="1" applyBorder="1" applyAlignment="1">
      <alignment horizontal="left" vertical="center" wrapText="1"/>
    </xf>
    <xf numFmtId="38" fontId="4" fillId="37" borderId="24" xfId="48" applyFont="1" applyFill="1" applyBorder="1" applyAlignment="1">
      <alignment horizontal="right" vertical="center"/>
    </xf>
    <xf numFmtId="38" fontId="4" fillId="36" borderId="28" xfId="48" applyFont="1" applyFill="1" applyBorder="1" applyAlignment="1">
      <alignment horizontal="right" vertical="center"/>
    </xf>
    <xf numFmtId="38" fontId="3" fillId="0" borderId="43" xfId="48" applyFont="1" applyBorder="1" applyAlignment="1">
      <alignment horizontal="right" vertical="center"/>
    </xf>
    <xf numFmtId="38" fontId="3" fillId="0" borderId="44" xfId="48" applyFont="1" applyBorder="1" applyAlignment="1">
      <alignment horizontal="right" vertical="center"/>
    </xf>
    <xf numFmtId="38" fontId="3" fillId="0" borderId="47" xfId="48" applyFont="1" applyFill="1" applyBorder="1" applyAlignment="1">
      <alignment horizontal="right" vertical="center"/>
    </xf>
    <xf numFmtId="38" fontId="4" fillId="0" borderId="54" xfId="48" applyFont="1" applyFill="1" applyBorder="1" applyAlignment="1">
      <alignment horizontal="right" vertical="center"/>
    </xf>
    <xf numFmtId="38" fontId="7" fillId="0" borderId="26" xfId="48" applyFont="1" applyBorder="1" applyAlignment="1">
      <alignment horizontal="left" vertical="center" wrapText="1"/>
    </xf>
    <xf numFmtId="38" fontId="4" fillId="0" borderId="47" xfId="48" applyFont="1" applyFill="1" applyBorder="1" applyAlignment="1">
      <alignment horizontal="right" vertical="center"/>
    </xf>
    <xf numFmtId="38" fontId="3" fillId="0" borderId="14" xfId="48" applyFont="1" applyFill="1" applyBorder="1" applyAlignment="1">
      <alignment horizontal="right" vertical="center"/>
    </xf>
    <xf numFmtId="38" fontId="3" fillId="0" borderId="58" xfId="48" applyFont="1" applyFill="1" applyBorder="1" applyAlignment="1">
      <alignment horizontal="right" vertical="center"/>
    </xf>
    <xf numFmtId="38" fontId="4" fillId="0" borderId="55" xfId="48" applyFont="1" applyFill="1" applyBorder="1" applyAlignment="1">
      <alignment horizontal="right" vertical="center"/>
    </xf>
    <xf numFmtId="38" fontId="3" fillId="0" borderId="14" xfId="48" applyFont="1" applyBorder="1" applyAlignment="1">
      <alignment horizontal="right" vertical="center"/>
    </xf>
    <xf numFmtId="0" fontId="3" fillId="34" borderId="64" xfId="0" applyFont="1" applyFill="1" applyBorder="1" applyAlignment="1">
      <alignment horizontal="center" vertical="center"/>
    </xf>
    <xf numFmtId="0" fontId="3" fillId="34" borderId="65" xfId="0" applyFont="1" applyFill="1" applyBorder="1" applyAlignment="1">
      <alignment horizontal="center" vertical="center"/>
    </xf>
    <xf numFmtId="38" fontId="3" fillId="0" borderId="13" xfId="48" applyFont="1" applyFill="1" applyBorder="1" applyAlignment="1">
      <alignment horizontal="right" vertical="center"/>
    </xf>
    <xf numFmtId="38" fontId="7" fillId="0" borderId="0" xfId="48" applyFont="1" applyFill="1" applyBorder="1" applyAlignment="1">
      <alignment horizontal="left" vertical="center" wrapText="1"/>
    </xf>
    <xf numFmtId="38" fontId="7" fillId="36" borderId="63" xfId="48" applyFont="1" applyFill="1" applyBorder="1" applyAlignment="1">
      <alignment horizontal="left" vertical="center" wrapText="1"/>
    </xf>
    <xf numFmtId="38" fontId="3" fillId="0" borderId="46" xfId="48" applyFont="1" applyFill="1" applyBorder="1" applyAlignment="1">
      <alignment horizontal="right" vertical="center"/>
    </xf>
    <xf numFmtId="38" fontId="3" fillId="36" borderId="14" xfId="48" applyFont="1" applyFill="1" applyBorder="1" applyAlignment="1">
      <alignment horizontal="right" vertical="center"/>
    </xf>
    <xf numFmtId="38" fontId="3" fillId="36" borderId="58" xfId="48" applyFont="1" applyFill="1" applyBorder="1" applyAlignment="1">
      <alignment horizontal="right" vertical="center"/>
    </xf>
    <xf numFmtId="38" fontId="3" fillId="0" borderId="47" xfId="48" applyFont="1" applyBorder="1" applyAlignment="1">
      <alignment horizontal="right" vertical="center"/>
    </xf>
    <xf numFmtId="0" fontId="3" fillId="34" borderId="66" xfId="0" applyFont="1" applyFill="1" applyBorder="1" applyAlignment="1">
      <alignment horizontal="center" vertical="center"/>
    </xf>
    <xf numFmtId="0" fontId="3" fillId="34" borderId="67" xfId="0" applyFont="1" applyFill="1" applyBorder="1" applyAlignment="1">
      <alignment horizontal="center" vertical="center"/>
    </xf>
    <xf numFmtId="0" fontId="3" fillId="34" borderId="68" xfId="0" applyFont="1" applyFill="1" applyBorder="1" applyAlignment="1">
      <alignment horizontal="center" vertical="center"/>
    </xf>
    <xf numFmtId="38" fontId="7" fillId="36" borderId="18" xfId="48" applyFont="1" applyFill="1" applyBorder="1" applyAlignment="1">
      <alignment horizontal="left" vertical="center" wrapText="1"/>
    </xf>
    <xf numFmtId="0" fontId="5" fillId="35" borderId="29" xfId="0" applyFont="1" applyFill="1" applyBorder="1" applyAlignment="1">
      <alignment horizontal="center" vertical="center"/>
    </xf>
    <xf numFmtId="0" fontId="5" fillId="35" borderId="50" xfId="0" applyFont="1" applyFill="1" applyBorder="1" applyAlignment="1">
      <alignment horizontal="center" vertical="center"/>
    </xf>
    <xf numFmtId="38" fontId="4" fillId="36" borderId="56" xfId="48" applyFont="1" applyFill="1" applyBorder="1" applyAlignment="1">
      <alignment horizontal="right" vertical="center"/>
    </xf>
    <xf numFmtId="38" fontId="3" fillId="0" borderId="46" xfId="48" applyFont="1" applyBorder="1" applyAlignment="1">
      <alignment horizontal="right" vertical="center"/>
    </xf>
    <xf numFmtId="38" fontId="3" fillId="36" borderId="45" xfId="48" applyFont="1" applyFill="1" applyBorder="1" applyAlignment="1">
      <alignment horizontal="right" vertical="center"/>
    </xf>
    <xf numFmtId="38" fontId="3" fillId="0" borderId="69" xfId="48" applyFont="1" applyBorder="1" applyAlignment="1">
      <alignment horizontal="right" vertical="center"/>
    </xf>
    <xf numFmtId="38" fontId="7" fillId="0" borderId="69" xfId="48" applyFont="1" applyBorder="1" applyAlignment="1">
      <alignment horizontal="left" vertical="center" wrapText="1"/>
    </xf>
    <xf numFmtId="38" fontId="4" fillId="0" borderId="69" xfId="48" applyFont="1" applyFill="1" applyBorder="1" applyAlignment="1">
      <alignment horizontal="right" vertical="center"/>
    </xf>
    <xf numFmtId="38" fontId="7" fillId="36" borderId="59" xfId="48" applyFont="1" applyFill="1" applyBorder="1" applyAlignment="1">
      <alignment horizontal="left" vertical="center" wrapText="1"/>
    </xf>
    <xf numFmtId="38" fontId="7" fillId="36" borderId="57" xfId="48" applyFont="1" applyFill="1" applyBorder="1" applyAlignment="1">
      <alignment horizontal="left" vertical="center" wrapText="1"/>
    </xf>
    <xf numFmtId="38" fontId="7" fillId="0" borderId="56" xfId="48" applyFont="1" applyBorder="1" applyAlignment="1">
      <alignment horizontal="left" vertical="center" wrapText="1"/>
    </xf>
    <xf numFmtId="0" fontId="7" fillId="0" borderId="63" xfId="0" applyFont="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38" fontId="4" fillId="36" borderId="63" xfId="48" applyFont="1" applyFill="1" applyBorder="1" applyAlignment="1">
      <alignment horizontal="right" vertical="center"/>
    </xf>
    <xf numFmtId="38" fontId="7" fillId="37" borderId="29" xfId="48" applyFont="1" applyFill="1" applyBorder="1" applyAlignment="1">
      <alignment horizontal="left" vertical="center" wrapText="1"/>
    </xf>
    <xf numFmtId="38" fontId="7" fillId="36" borderId="50" xfId="48" applyFont="1" applyFill="1" applyBorder="1" applyAlignment="1">
      <alignment horizontal="left" vertical="center" wrapText="1"/>
    </xf>
    <xf numFmtId="38" fontId="3" fillId="36" borderId="55" xfId="48" applyFont="1" applyFill="1" applyBorder="1" applyAlignment="1">
      <alignment horizontal="right" vertical="center"/>
    </xf>
    <xf numFmtId="38" fontId="3" fillId="0" borderId="54" xfId="48" applyFont="1" applyBorder="1" applyAlignment="1">
      <alignment horizontal="right" vertical="center"/>
    </xf>
    <xf numFmtId="38" fontId="4" fillId="36" borderId="19" xfId="48" applyFont="1" applyFill="1" applyBorder="1" applyAlignment="1">
      <alignment horizontal="right" vertical="center"/>
    </xf>
    <xf numFmtId="38" fontId="4" fillId="0" borderId="13" xfId="48" applyFont="1" applyFill="1" applyBorder="1" applyAlignment="1">
      <alignment horizontal="right" vertical="center"/>
    </xf>
    <xf numFmtId="38" fontId="3" fillId="36" borderId="54" xfId="48" applyFont="1" applyFill="1" applyBorder="1" applyAlignment="1">
      <alignment horizontal="right" vertical="center"/>
    </xf>
    <xf numFmtId="38" fontId="3" fillId="0" borderId="54" xfId="48" applyFont="1" applyFill="1" applyBorder="1" applyAlignment="1">
      <alignment horizontal="right" vertical="center"/>
    </xf>
    <xf numFmtId="0" fontId="3" fillId="33" borderId="54" xfId="0" applyFont="1" applyFill="1" applyBorder="1" applyAlignment="1">
      <alignment horizontal="center" vertical="center"/>
    </xf>
    <xf numFmtId="0" fontId="3" fillId="33" borderId="29" xfId="0" applyFont="1" applyFill="1" applyBorder="1" applyAlignment="1">
      <alignment vertical="center"/>
    </xf>
    <xf numFmtId="38" fontId="4" fillId="0" borderId="14" xfId="48" applyFont="1" applyFill="1" applyBorder="1" applyAlignment="1">
      <alignment horizontal="right" vertical="center"/>
    </xf>
    <xf numFmtId="0" fontId="3" fillId="35" borderId="36" xfId="0" applyFont="1" applyFill="1" applyBorder="1" applyAlignment="1">
      <alignment horizontal="center" vertical="center"/>
    </xf>
    <xf numFmtId="0" fontId="0" fillId="0" borderId="37" xfId="0" applyBorder="1" applyAlignment="1">
      <alignment vertical="center"/>
    </xf>
    <xf numFmtId="0" fontId="3" fillId="33" borderId="30" xfId="0" applyFont="1" applyFill="1" applyBorder="1" applyAlignment="1">
      <alignment horizontal="center" vertical="center"/>
    </xf>
    <xf numFmtId="0" fontId="3" fillId="33" borderId="34" xfId="0" applyFont="1" applyFill="1" applyBorder="1" applyAlignment="1">
      <alignment horizontal="center" vertical="center"/>
    </xf>
    <xf numFmtId="0" fontId="4" fillId="33" borderId="46" xfId="0" applyFont="1" applyFill="1" applyBorder="1" applyAlignment="1">
      <alignment horizontal="center" vertical="center" wrapText="1" shrinkToFit="1"/>
    </xf>
    <xf numFmtId="0" fontId="4" fillId="33" borderId="47" xfId="0" applyFont="1" applyFill="1" applyBorder="1" applyAlignment="1">
      <alignment horizontal="center" vertical="center" shrinkToFit="1"/>
    </xf>
    <xf numFmtId="0" fontId="3" fillId="33" borderId="29" xfId="0" applyFont="1" applyFill="1" applyBorder="1" applyAlignment="1">
      <alignment horizontal="center" vertical="center" wrapText="1" shrinkToFit="1"/>
    </xf>
    <xf numFmtId="0" fontId="3" fillId="33" borderId="50" xfId="0" applyFont="1" applyFill="1" applyBorder="1" applyAlignment="1">
      <alignment horizontal="center" vertical="center" wrapText="1" shrinkToFit="1"/>
    </xf>
    <xf numFmtId="0" fontId="3" fillId="35" borderId="72" xfId="0" applyFont="1" applyFill="1" applyBorder="1" applyAlignment="1">
      <alignment horizontal="center" vertical="center" wrapText="1"/>
    </xf>
    <xf numFmtId="0" fontId="3" fillId="35" borderId="42" xfId="0" applyFont="1" applyFill="1" applyBorder="1" applyAlignment="1">
      <alignment horizontal="center" vertical="center" wrapText="1"/>
    </xf>
    <xf numFmtId="38" fontId="7" fillId="0" borderId="17" xfId="48" applyFont="1" applyBorder="1" applyAlignment="1">
      <alignment horizontal="left"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38" fontId="7" fillId="37" borderId="26" xfId="48" applyFont="1" applyFill="1" applyBorder="1" applyAlignment="1">
      <alignment horizontal="left" vertical="center" wrapText="1"/>
    </xf>
    <xf numFmtId="38" fontId="4" fillId="36" borderId="21" xfId="48" applyFont="1" applyFill="1" applyBorder="1" applyAlignment="1">
      <alignment horizontal="right" vertical="center"/>
    </xf>
    <xf numFmtId="38" fontId="4" fillId="36" borderId="60" xfId="48" applyFont="1" applyFill="1" applyBorder="1" applyAlignment="1">
      <alignment horizontal="right" vertical="center"/>
    </xf>
    <xf numFmtId="38" fontId="4" fillId="37" borderId="69" xfId="48" applyFont="1" applyFill="1" applyBorder="1" applyAlignment="1">
      <alignment horizontal="right" vertical="center"/>
    </xf>
    <xf numFmtId="38" fontId="4" fillId="37" borderId="23" xfId="48" applyFont="1" applyFill="1" applyBorder="1" applyAlignment="1">
      <alignment horizontal="right" vertical="center"/>
    </xf>
    <xf numFmtId="38" fontId="3" fillId="37" borderId="69" xfId="48" applyFont="1" applyFill="1" applyBorder="1" applyAlignment="1">
      <alignment horizontal="right" vertical="center"/>
    </xf>
    <xf numFmtId="38" fontId="4" fillId="0" borderId="28" xfId="48" applyFont="1" applyFill="1" applyBorder="1" applyAlignment="1">
      <alignment horizontal="right" vertical="center"/>
    </xf>
    <xf numFmtId="38" fontId="4" fillId="0" borderId="60" xfId="48" applyFont="1" applyFill="1" applyBorder="1" applyAlignment="1">
      <alignment horizontal="right" vertical="center"/>
    </xf>
    <xf numFmtId="38" fontId="7" fillId="37" borderId="69" xfId="48" applyFont="1" applyFill="1" applyBorder="1" applyAlignment="1">
      <alignment horizontal="left" vertical="center" wrapText="1"/>
    </xf>
    <xf numFmtId="38" fontId="7" fillId="37" borderId="23" xfId="48" applyFont="1" applyFill="1" applyBorder="1" applyAlignment="1">
      <alignment horizontal="left" vertical="center" wrapText="1"/>
    </xf>
    <xf numFmtId="38" fontId="4" fillId="37" borderId="28" xfId="48" applyFont="1" applyFill="1" applyBorder="1" applyAlignment="1">
      <alignment horizontal="right" vertical="center"/>
    </xf>
    <xf numFmtId="38" fontId="3" fillId="37" borderId="46" xfId="48" applyFont="1" applyFill="1" applyBorder="1" applyAlignment="1">
      <alignment horizontal="right" vertical="center"/>
    </xf>
    <xf numFmtId="38" fontId="3" fillId="37" borderId="13" xfId="48" applyFont="1" applyFill="1" applyBorder="1" applyAlignment="1">
      <alignment horizontal="right" vertical="center"/>
    </xf>
    <xf numFmtId="38" fontId="7" fillId="37" borderId="0" xfId="48" applyFont="1" applyFill="1" applyBorder="1" applyAlignment="1">
      <alignment horizontal="left" vertical="center" wrapText="1"/>
    </xf>
    <xf numFmtId="38" fontId="4" fillId="0" borderId="73" xfId="48" applyFont="1" applyFill="1" applyBorder="1" applyAlignment="1">
      <alignment horizontal="right" vertical="center"/>
    </xf>
    <xf numFmtId="38" fontId="4" fillId="0" borderId="62" xfId="48" applyFont="1" applyFill="1" applyBorder="1" applyAlignment="1">
      <alignment horizontal="right" vertical="center"/>
    </xf>
    <xf numFmtId="38" fontId="4" fillId="0" borderId="61" xfId="48" applyFont="1" applyFill="1" applyBorder="1" applyAlignment="1">
      <alignment horizontal="right" vertical="center"/>
    </xf>
    <xf numFmtId="38" fontId="4" fillId="0" borderId="74" xfId="48" applyFont="1" applyFill="1" applyBorder="1" applyAlignment="1">
      <alignment horizontal="right" vertical="center"/>
    </xf>
    <xf numFmtId="38" fontId="6" fillId="35" borderId="73" xfId="48" applyFont="1" applyFill="1" applyBorder="1" applyAlignment="1">
      <alignment horizontal="right" vertical="center"/>
    </xf>
    <xf numFmtId="38" fontId="6" fillId="35" borderId="74" xfId="48" applyFont="1" applyFill="1" applyBorder="1" applyAlignment="1">
      <alignment horizontal="right" vertical="center"/>
    </xf>
    <xf numFmtId="38" fontId="7" fillId="0" borderId="31" xfId="48" applyFont="1" applyBorder="1" applyAlignment="1">
      <alignment horizontal="left" vertical="center" wrapText="1"/>
    </xf>
    <xf numFmtId="38" fontId="7" fillId="0" borderId="75" xfId="48" applyFont="1" applyBorder="1" applyAlignment="1">
      <alignment horizontal="left" vertical="center" wrapText="1"/>
    </xf>
    <xf numFmtId="38" fontId="7" fillId="0" borderId="76" xfId="48" applyFont="1" applyBorder="1" applyAlignment="1">
      <alignment horizontal="left" vertical="center" wrapText="1"/>
    </xf>
    <xf numFmtId="0" fontId="3" fillId="35" borderId="37" xfId="0" applyFont="1" applyFill="1" applyBorder="1" applyAlignment="1">
      <alignment horizontal="center" vertical="center" wrapText="1"/>
    </xf>
    <xf numFmtId="0" fontId="3" fillId="35" borderId="38" xfId="0" applyFont="1" applyFill="1" applyBorder="1" applyAlignment="1">
      <alignment horizontal="center" vertical="center" wrapText="1"/>
    </xf>
    <xf numFmtId="38" fontId="7" fillId="0" borderId="77" xfId="48" applyFont="1" applyBorder="1" applyAlignment="1">
      <alignment horizontal="left" vertical="center" wrapText="1"/>
    </xf>
    <xf numFmtId="38" fontId="7" fillId="0" borderId="78" xfId="48" applyFont="1" applyBorder="1" applyAlignment="1">
      <alignment horizontal="left" vertical="center" wrapText="1"/>
    </xf>
    <xf numFmtId="38" fontId="3" fillId="0" borderId="55" xfId="48" applyFont="1" applyFill="1" applyBorder="1" applyAlignment="1">
      <alignment horizontal="right" vertical="center"/>
    </xf>
    <xf numFmtId="38" fontId="7" fillId="0" borderId="35" xfId="48" applyFont="1" applyBorder="1" applyAlignment="1">
      <alignment horizontal="left" vertical="center" wrapText="1"/>
    </xf>
    <xf numFmtId="38" fontId="7" fillId="0" borderId="31" xfId="48" applyFont="1" applyFill="1" applyBorder="1" applyAlignment="1">
      <alignment horizontal="left" vertical="center" wrapText="1"/>
    </xf>
    <xf numFmtId="38" fontId="7" fillId="0" borderId="79" xfId="48" applyFont="1" applyFill="1" applyBorder="1" applyAlignment="1">
      <alignment horizontal="left" vertical="center" wrapText="1"/>
    </xf>
    <xf numFmtId="38" fontId="7" fillId="0" borderId="76" xfId="48" applyFont="1" applyFill="1" applyBorder="1" applyAlignment="1">
      <alignment horizontal="left" vertical="center" wrapText="1"/>
    </xf>
    <xf numFmtId="38" fontId="7" fillId="0" borderId="75" xfId="48" applyFont="1" applyFill="1" applyBorder="1" applyAlignment="1">
      <alignment horizontal="left" vertical="center" wrapText="1"/>
    </xf>
    <xf numFmtId="38" fontId="7" fillId="0" borderId="27" xfId="48" applyFont="1" applyFill="1" applyBorder="1" applyAlignment="1">
      <alignment horizontal="left" vertical="center" wrapText="1"/>
    </xf>
    <xf numFmtId="0" fontId="3" fillId="35" borderId="37" xfId="0" applyFont="1" applyFill="1" applyBorder="1" applyAlignment="1">
      <alignment horizontal="center" vertical="center"/>
    </xf>
    <xf numFmtId="0" fontId="3" fillId="35" borderId="38" xfId="0" applyFont="1" applyFill="1" applyBorder="1" applyAlignment="1">
      <alignment horizontal="center" vertical="center"/>
    </xf>
    <xf numFmtId="0" fontId="5" fillId="35" borderId="36" xfId="0" applyFont="1" applyFill="1" applyBorder="1" applyAlignment="1">
      <alignment horizontal="center" vertical="center"/>
    </xf>
    <xf numFmtId="0" fontId="5" fillId="35" borderId="38" xfId="0" applyFont="1" applyFill="1" applyBorder="1" applyAlignment="1">
      <alignment horizontal="center" vertical="center"/>
    </xf>
    <xf numFmtId="0" fontId="3" fillId="35" borderId="21" xfId="0" applyFont="1" applyFill="1" applyBorder="1" applyAlignment="1">
      <alignment horizontal="center" vertical="center"/>
    </xf>
    <xf numFmtId="0" fontId="3" fillId="35" borderId="34" xfId="0" applyFont="1" applyFill="1" applyBorder="1" applyAlignment="1">
      <alignment horizontal="center" vertical="center"/>
    </xf>
    <xf numFmtId="0" fontId="3" fillId="35" borderId="36"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3" fillId="35" borderId="34" xfId="0" applyFont="1" applyFill="1" applyBorder="1" applyAlignment="1">
      <alignment horizontal="center" vertical="center" wrapText="1"/>
    </xf>
    <xf numFmtId="38" fontId="7" fillId="36" borderId="80" xfId="48" applyFont="1" applyFill="1" applyBorder="1" applyAlignment="1">
      <alignment horizontal="left" vertical="center" wrapText="1"/>
    </xf>
    <xf numFmtId="38" fontId="13" fillId="0" borderId="43" xfId="48" applyFont="1" applyBorder="1" applyAlignment="1">
      <alignment horizontal="left" vertical="center" wrapText="1"/>
    </xf>
    <xf numFmtId="38" fontId="13" fillId="0" borderId="44" xfId="48" applyFont="1" applyBorder="1" applyAlignment="1">
      <alignment horizontal="left" vertical="center" wrapText="1"/>
    </xf>
    <xf numFmtId="38" fontId="13" fillId="0" borderId="59" xfId="48" applyFont="1" applyBorder="1" applyAlignment="1">
      <alignment horizontal="left" vertical="center" wrapText="1"/>
    </xf>
    <xf numFmtId="38" fontId="13" fillId="0" borderId="57" xfId="48" applyFont="1" applyBorder="1" applyAlignment="1">
      <alignment horizontal="left" vertical="center" wrapText="1"/>
    </xf>
    <xf numFmtId="38" fontId="13" fillId="0" borderId="26" xfId="48" applyFont="1" applyFill="1" applyBorder="1" applyAlignment="1">
      <alignment horizontal="left" vertical="center" wrapText="1"/>
    </xf>
    <xf numFmtId="38" fontId="12" fillId="0" borderId="26" xfId="48"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90"/>
  <sheetViews>
    <sheetView tabSelected="1" view="pageBreakPreview" zoomScale="80" zoomScaleSheetLayoutView="80" zoomScalePageLayoutView="0" workbookViewId="0" topLeftCell="A1">
      <pane xSplit="3" ySplit="2" topLeftCell="R293" activePane="bottomRight" state="frozen"/>
      <selection pane="topLeft" activeCell="A1" sqref="A1"/>
      <selection pane="topRight" activeCell="D1" sqref="D1"/>
      <selection pane="bottomLeft" activeCell="A3" sqref="A3"/>
      <selection pane="bottomRight" activeCell="T307" sqref="T307:T308"/>
    </sheetView>
  </sheetViews>
  <sheetFormatPr defaultColWidth="9.140625" defaultRowHeight="15"/>
  <cols>
    <col min="1" max="1" width="12.421875" style="1" customWidth="1"/>
    <col min="2" max="2" width="23.140625" style="1" customWidth="1"/>
    <col min="3" max="3" width="15.00390625" style="10" customWidth="1"/>
    <col min="4" max="4" width="42.421875" style="8" customWidth="1"/>
    <col min="5" max="5" width="15.00390625" style="11" customWidth="1"/>
    <col min="6" max="6" width="13.140625" style="12" customWidth="1"/>
    <col min="7" max="7" width="42.421875" style="8" customWidth="1"/>
    <col min="8" max="8" width="13.28125" style="15" customWidth="1"/>
    <col min="9" max="9" width="13.140625" style="15" customWidth="1"/>
    <col min="10" max="11" width="20.00390625" style="21" customWidth="1"/>
    <col min="12" max="12" width="15.00390625" style="2" customWidth="1"/>
    <col min="13" max="13" width="14.421875" style="12" customWidth="1"/>
    <col min="14" max="14" width="31.7109375" style="8" customWidth="1"/>
    <col min="15" max="15" width="15.00390625" style="23" customWidth="1"/>
    <col min="16" max="16" width="14.28125" style="12" customWidth="1"/>
    <col min="17" max="17" width="31.7109375" style="8" customWidth="1"/>
    <col min="18" max="18" width="15.00390625" style="23" customWidth="1"/>
    <col min="19" max="19" width="14.421875" style="12" customWidth="1"/>
    <col min="20" max="20" width="31.7109375" style="8" customWidth="1"/>
    <col min="21" max="21" width="15.00390625" style="23" customWidth="1"/>
    <col min="22" max="22" width="14.421875" style="15" customWidth="1"/>
    <col min="23" max="23" width="14.421875" style="12" customWidth="1"/>
    <col min="24" max="24" width="31.7109375" style="8" customWidth="1"/>
    <col min="25" max="16384" width="9.00390625" style="1" customWidth="1"/>
  </cols>
  <sheetData>
    <row r="1" spans="1:24" ht="18.75" customHeight="1">
      <c r="A1" s="211" t="s">
        <v>574</v>
      </c>
      <c r="B1" s="213" t="s">
        <v>352</v>
      </c>
      <c r="C1" s="215" t="s">
        <v>600</v>
      </c>
      <c r="D1" s="217" t="s">
        <v>582</v>
      </c>
      <c r="E1" s="208" t="s">
        <v>6</v>
      </c>
      <c r="F1" s="209"/>
      <c r="G1" s="209"/>
      <c r="H1" s="209"/>
      <c r="I1" s="209"/>
      <c r="J1" s="219" t="s">
        <v>7</v>
      </c>
      <c r="K1" s="222" t="s">
        <v>8</v>
      </c>
      <c r="L1" s="183" t="s">
        <v>9</v>
      </c>
      <c r="M1" s="172"/>
      <c r="N1" s="172"/>
      <c r="O1" s="181" t="s">
        <v>10</v>
      </c>
      <c r="P1" s="172"/>
      <c r="Q1" s="172"/>
      <c r="R1" s="181" t="s">
        <v>11</v>
      </c>
      <c r="S1" s="172"/>
      <c r="T1" s="182"/>
      <c r="U1" s="172" t="s">
        <v>12</v>
      </c>
      <c r="V1" s="172"/>
      <c r="W1" s="172"/>
      <c r="X1" s="173"/>
    </row>
    <row r="2" spans="1:24" ht="18.75" customHeight="1" thickBot="1">
      <c r="A2" s="212"/>
      <c r="B2" s="214"/>
      <c r="C2" s="216"/>
      <c r="D2" s="218"/>
      <c r="E2" s="4" t="s">
        <v>584</v>
      </c>
      <c r="F2" s="5" t="s">
        <v>585</v>
      </c>
      <c r="G2" s="13" t="s">
        <v>583</v>
      </c>
      <c r="H2" s="14" t="s">
        <v>581</v>
      </c>
      <c r="I2" s="7" t="s">
        <v>586</v>
      </c>
      <c r="J2" s="220"/>
      <c r="K2" s="223"/>
      <c r="L2" s="9" t="s">
        <v>587</v>
      </c>
      <c r="M2" s="6" t="s">
        <v>596</v>
      </c>
      <c r="N2" s="17" t="s">
        <v>588</v>
      </c>
      <c r="O2" s="22" t="s">
        <v>589</v>
      </c>
      <c r="P2" s="6" t="s">
        <v>590</v>
      </c>
      <c r="Q2" s="17" t="s">
        <v>588</v>
      </c>
      <c r="R2" s="22" t="s">
        <v>591</v>
      </c>
      <c r="S2" s="6" t="s">
        <v>592</v>
      </c>
      <c r="T2" s="17" t="s">
        <v>588</v>
      </c>
      <c r="U2" s="22" t="s">
        <v>593</v>
      </c>
      <c r="V2" s="18" t="s">
        <v>594</v>
      </c>
      <c r="W2" s="6" t="s">
        <v>595</v>
      </c>
      <c r="X2" s="16" t="s">
        <v>588</v>
      </c>
    </row>
    <row r="3" spans="1:24" ht="15" customHeight="1">
      <c r="A3" s="262" t="s">
        <v>504</v>
      </c>
      <c r="B3" s="149" t="s">
        <v>575</v>
      </c>
      <c r="C3" s="205">
        <v>1002075</v>
      </c>
      <c r="D3" s="115" t="s">
        <v>13</v>
      </c>
      <c r="E3" s="210">
        <v>971366</v>
      </c>
      <c r="F3" s="188">
        <f>+E3-C3</f>
        <v>-30709</v>
      </c>
      <c r="G3" s="115" t="s">
        <v>14</v>
      </c>
      <c r="H3" s="203">
        <v>971366</v>
      </c>
      <c r="I3" s="171">
        <f>+H3-C3</f>
        <v>-30709</v>
      </c>
      <c r="J3" s="221"/>
      <c r="K3" s="221"/>
      <c r="L3" s="204">
        <v>971366</v>
      </c>
      <c r="M3" s="188">
        <f>+L3-H3</f>
        <v>0</v>
      </c>
      <c r="N3" s="115" t="s">
        <v>677</v>
      </c>
      <c r="O3" s="225">
        <v>971366</v>
      </c>
      <c r="P3" s="188">
        <f>+O3-H3</f>
        <v>0</v>
      </c>
      <c r="Q3" s="115"/>
      <c r="R3" s="225">
        <v>971366</v>
      </c>
      <c r="S3" s="188">
        <f>+R3-H3</f>
        <v>0</v>
      </c>
      <c r="T3" s="115"/>
      <c r="U3" s="225">
        <v>971366</v>
      </c>
      <c r="V3" s="203">
        <f>+U3-H3</f>
        <v>0</v>
      </c>
      <c r="W3" s="154">
        <f>+U3-C3</f>
        <v>-30709</v>
      </c>
      <c r="X3" s="244"/>
    </row>
    <row r="4" spans="1:24" ht="15" customHeight="1">
      <c r="A4" s="262"/>
      <c r="B4" s="118"/>
      <c r="C4" s="130"/>
      <c r="D4" s="101"/>
      <c r="E4" s="129"/>
      <c r="F4" s="163"/>
      <c r="G4" s="101"/>
      <c r="H4" s="152"/>
      <c r="I4" s="152"/>
      <c r="J4" s="196"/>
      <c r="K4" s="196"/>
      <c r="L4" s="199"/>
      <c r="M4" s="163"/>
      <c r="N4" s="101"/>
      <c r="O4" s="226"/>
      <c r="P4" s="163"/>
      <c r="Q4" s="101"/>
      <c r="R4" s="226"/>
      <c r="S4" s="163"/>
      <c r="T4" s="101"/>
      <c r="U4" s="226"/>
      <c r="V4" s="152"/>
      <c r="W4" s="174"/>
      <c r="X4" s="245"/>
    </row>
    <row r="5" spans="1:24" ht="15" customHeight="1">
      <c r="A5" s="262"/>
      <c r="B5" s="110" t="s">
        <v>576</v>
      </c>
      <c r="C5" s="112">
        <v>3769</v>
      </c>
      <c r="D5" s="116" t="s">
        <v>15</v>
      </c>
      <c r="E5" s="124">
        <v>4591</v>
      </c>
      <c r="F5" s="162">
        <f>+E5-C5</f>
        <v>822</v>
      </c>
      <c r="G5" s="116" t="s">
        <v>16</v>
      </c>
      <c r="H5" s="153">
        <v>4591</v>
      </c>
      <c r="I5" s="171">
        <f>+H5-C5</f>
        <v>822</v>
      </c>
      <c r="J5" s="195"/>
      <c r="K5" s="195"/>
      <c r="L5" s="187">
        <v>4591</v>
      </c>
      <c r="M5" s="162">
        <f>+L5-H5</f>
        <v>0</v>
      </c>
      <c r="N5" s="116" t="s">
        <v>678</v>
      </c>
      <c r="O5" s="161">
        <v>4591</v>
      </c>
      <c r="P5" s="162">
        <f>+O5-H5</f>
        <v>0</v>
      </c>
      <c r="Q5" s="116"/>
      <c r="R5" s="161">
        <v>4591</v>
      </c>
      <c r="S5" s="162">
        <f>+R5-H5</f>
        <v>0</v>
      </c>
      <c r="T5" s="116"/>
      <c r="U5" s="161">
        <v>4591</v>
      </c>
      <c r="V5" s="153">
        <f>+U5-H5</f>
        <v>0</v>
      </c>
      <c r="W5" s="62">
        <f>+U5-C5</f>
        <v>822</v>
      </c>
      <c r="X5" s="246"/>
    </row>
    <row r="6" spans="1:24" ht="15" customHeight="1">
      <c r="A6" s="262"/>
      <c r="B6" s="118"/>
      <c r="C6" s="130"/>
      <c r="D6" s="101"/>
      <c r="E6" s="129"/>
      <c r="F6" s="163"/>
      <c r="G6" s="101"/>
      <c r="H6" s="152"/>
      <c r="I6" s="152"/>
      <c r="J6" s="196"/>
      <c r="K6" s="196"/>
      <c r="L6" s="199"/>
      <c r="M6" s="163"/>
      <c r="N6" s="101"/>
      <c r="O6" s="226"/>
      <c r="P6" s="163"/>
      <c r="Q6" s="101"/>
      <c r="R6" s="226"/>
      <c r="S6" s="163"/>
      <c r="T6" s="101"/>
      <c r="U6" s="226"/>
      <c r="V6" s="152"/>
      <c r="W6" s="62"/>
      <c r="X6" s="245"/>
    </row>
    <row r="7" spans="1:24" ht="15" customHeight="1">
      <c r="A7" s="262"/>
      <c r="B7" s="110" t="s">
        <v>577</v>
      </c>
      <c r="C7" s="112">
        <v>6862</v>
      </c>
      <c r="D7" s="116" t="s">
        <v>17</v>
      </c>
      <c r="E7" s="124">
        <v>6852</v>
      </c>
      <c r="F7" s="162">
        <f>+E7-C7</f>
        <v>-10</v>
      </c>
      <c r="G7" s="116" t="s">
        <v>16</v>
      </c>
      <c r="H7" s="153">
        <v>6852</v>
      </c>
      <c r="I7" s="171">
        <f>+H7-C7</f>
        <v>-10</v>
      </c>
      <c r="J7" s="195"/>
      <c r="K7" s="195"/>
      <c r="L7" s="187">
        <v>6852</v>
      </c>
      <c r="M7" s="162">
        <f>+L7-H7</f>
        <v>0</v>
      </c>
      <c r="N7" s="116"/>
      <c r="O7" s="161">
        <v>6852</v>
      </c>
      <c r="P7" s="162">
        <f>+O7-H7</f>
        <v>0</v>
      </c>
      <c r="Q7" s="116"/>
      <c r="R7" s="161">
        <v>6852</v>
      </c>
      <c r="S7" s="162">
        <f>+R7-H7</f>
        <v>0</v>
      </c>
      <c r="T7" s="116"/>
      <c r="U7" s="161">
        <v>6852</v>
      </c>
      <c r="V7" s="153">
        <f>+U7-H7</f>
        <v>0</v>
      </c>
      <c r="W7" s="62">
        <f>+U7-C7</f>
        <v>-10</v>
      </c>
      <c r="X7" s="246"/>
    </row>
    <row r="8" spans="1:24" ht="15" customHeight="1">
      <c r="A8" s="262"/>
      <c r="B8" s="118"/>
      <c r="C8" s="130"/>
      <c r="D8" s="101"/>
      <c r="E8" s="129"/>
      <c r="F8" s="163"/>
      <c r="G8" s="101"/>
      <c r="H8" s="152"/>
      <c r="I8" s="152"/>
      <c r="J8" s="196"/>
      <c r="K8" s="196"/>
      <c r="L8" s="199"/>
      <c r="M8" s="163"/>
      <c r="N8" s="101"/>
      <c r="O8" s="226"/>
      <c r="P8" s="163"/>
      <c r="Q8" s="101"/>
      <c r="R8" s="226"/>
      <c r="S8" s="163"/>
      <c r="T8" s="101"/>
      <c r="U8" s="226"/>
      <c r="V8" s="152"/>
      <c r="W8" s="62"/>
      <c r="X8" s="245"/>
    </row>
    <row r="9" spans="1:24" ht="15" customHeight="1">
      <c r="A9" s="262"/>
      <c r="B9" s="110" t="s">
        <v>578</v>
      </c>
      <c r="C9" s="112">
        <v>10722</v>
      </c>
      <c r="D9" s="116" t="s">
        <v>761</v>
      </c>
      <c r="E9" s="124">
        <v>10903</v>
      </c>
      <c r="F9" s="162">
        <f>+E9-C9</f>
        <v>181</v>
      </c>
      <c r="G9" s="116" t="s">
        <v>5</v>
      </c>
      <c r="H9" s="153">
        <v>10903</v>
      </c>
      <c r="I9" s="171">
        <f>+H9-C9</f>
        <v>181</v>
      </c>
      <c r="J9" s="195"/>
      <c r="K9" s="195"/>
      <c r="L9" s="187">
        <v>10764</v>
      </c>
      <c r="M9" s="162">
        <f>+L9-H9</f>
        <v>-139</v>
      </c>
      <c r="N9" s="116" t="s">
        <v>743</v>
      </c>
      <c r="O9" s="161">
        <v>10764</v>
      </c>
      <c r="P9" s="162">
        <f>+O9-H9</f>
        <v>-139</v>
      </c>
      <c r="Q9" s="116"/>
      <c r="R9" s="161">
        <v>10764</v>
      </c>
      <c r="S9" s="162">
        <f>+R9-H9</f>
        <v>-139</v>
      </c>
      <c r="T9" s="116"/>
      <c r="U9" s="161">
        <v>10764</v>
      </c>
      <c r="V9" s="153">
        <f>+U9-H9</f>
        <v>-139</v>
      </c>
      <c r="W9" s="62">
        <f>+U9-C9</f>
        <v>42</v>
      </c>
      <c r="X9" s="246"/>
    </row>
    <row r="10" spans="1:24" ht="14.25" customHeight="1">
      <c r="A10" s="262"/>
      <c r="B10" s="118"/>
      <c r="C10" s="130"/>
      <c r="D10" s="101"/>
      <c r="E10" s="129"/>
      <c r="F10" s="163"/>
      <c r="G10" s="101"/>
      <c r="H10" s="152"/>
      <c r="I10" s="152"/>
      <c r="J10" s="196"/>
      <c r="K10" s="196"/>
      <c r="L10" s="199"/>
      <c r="M10" s="126"/>
      <c r="N10" s="101"/>
      <c r="O10" s="226"/>
      <c r="P10" s="163"/>
      <c r="Q10" s="101"/>
      <c r="R10" s="226"/>
      <c r="S10" s="163"/>
      <c r="T10" s="101"/>
      <c r="U10" s="226"/>
      <c r="V10" s="152"/>
      <c r="W10" s="62"/>
      <c r="X10" s="245"/>
    </row>
    <row r="11" spans="1:24" ht="15" customHeight="1">
      <c r="A11" s="262"/>
      <c r="B11" s="110" t="s">
        <v>579</v>
      </c>
      <c r="C11" s="112">
        <v>1709</v>
      </c>
      <c r="D11" s="116" t="s">
        <v>18</v>
      </c>
      <c r="E11" s="124">
        <v>1756</v>
      </c>
      <c r="F11" s="162">
        <f>+E11-C11</f>
        <v>47</v>
      </c>
      <c r="G11" s="116" t="s">
        <v>19</v>
      </c>
      <c r="H11" s="153">
        <v>1756</v>
      </c>
      <c r="I11" s="171">
        <f>+H11-C11</f>
        <v>47</v>
      </c>
      <c r="J11" s="195"/>
      <c r="K11" s="195"/>
      <c r="L11" s="157">
        <v>1918</v>
      </c>
      <c r="M11" s="162">
        <f>+L11-H11</f>
        <v>162</v>
      </c>
      <c r="N11" s="116"/>
      <c r="O11" s="230">
        <v>1918</v>
      </c>
      <c r="P11" s="162">
        <f>+O11-H11</f>
        <v>162</v>
      </c>
      <c r="Q11" s="116"/>
      <c r="R11" s="230">
        <v>1918</v>
      </c>
      <c r="S11" s="162">
        <f>+R11-H11</f>
        <v>162</v>
      </c>
      <c r="T11" s="116"/>
      <c r="U11" s="161">
        <v>1918</v>
      </c>
      <c r="V11" s="153">
        <f>+U11-H11</f>
        <v>162</v>
      </c>
      <c r="W11" s="62">
        <f>+U11-C11</f>
        <v>209</v>
      </c>
      <c r="X11" s="246"/>
    </row>
    <row r="12" spans="1:24" ht="15" customHeight="1">
      <c r="A12" s="262"/>
      <c r="B12" s="118"/>
      <c r="C12" s="130"/>
      <c r="D12" s="101"/>
      <c r="E12" s="129"/>
      <c r="F12" s="163"/>
      <c r="G12" s="101"/>
      <c r="H12" s="152"/>
      <c r="I12" s="152"/>
      <c r="J12" s="196"/>
      <c r="K12" s="196"/>
      <c r="L12" s="155"/>
      <c r="M12" s="163"/>
      <c r="N12" s="101"/>
      <c r="O12" s="231"/>
      <c r="P12" s="163"/>
      <c r="Q12" s="101"/>
      <c r="R12" s="231"/>
      <c r="S12" s="163"/>
      <c r="T12" s="101"/>
      <c r="U12" s="226"/>
      <c r="V12" s="152"/>
      <c r="W12" s="62"/>
      <c r="X12" s="245"/>
    </row>
    <row r="13" spans="1:24" ht="15" customHeight="1">
      <c r="A13" s="262"/>
      <c r="B13" s="110" t="s">
        <v>580</v>
      </c>
      <c r="C13" s="112">
        <v>12709</v>
      </c>
      <c r="D13" s="116" t="s">
        <v>20</v>
      </c>
      <c r="E13" s="124">
        <v>13162</v>
      </c>
      <c r="F13" s="162">
        <f>+E13-C13</f>
        <v>453</v>
      </c>
      <c r="G13" s="116" t="s">
        <v>653</v>
      </c>
      <c r="H13" s="153">
        <v>12706</v>
      </c>
      <c r="I13" s="171">
        <f>+H13-C13</f>
        <v>-3</v>
      </c>
      <c r="J13" s="195" t="s">
        <v>626</v>
      </c>
      <c r="K13" s="195"/>
      <c r="L13" s="157">
        <v>12343</v>
      </c>
      <c r="M13" s="162">
        <f>+L13-H13</f>
        <v>-363</v>
      </c>
      <c r="N13" s="116" t="s">
        <v>679</v>
      </c>
      <c r="O13" s="230">
        <v>12343</v>
      </c>
      <c r="P13" s="162">
        <f>+O13-H13</f>
        <v>-363</v>
      </c>
      <c r="Q13" s="116"/>
      <c r="R13" s="230">
        <v>12343</v>
      </c>
      <c r="S13" s="162">
        <f>+R13-H13</f>
        <v>-363</v>
      </c>
      <c r="T13" s="116"/>
      <c r="U13" s="230">
        <v>12343</v>
      </c>
      <c r="V13" s="153">
        <f>+U13-H13</f>
        <v>-363</v>
      </c>
      <c r="W13" s="62">
        <f>+U13-C13</f>
        <v>-366</v>
      </c>
      <c r="X13" s="246"/>
    </row>
    <row r="14" spans="1:24" ht="15" customHeight="1">
      <c r="A14" s="262"/>
      <c r="B14" s="118"/>
      <c r="C14" s="130"/>
      <c r="D14" s="101"/>
      <c r="E14" s="129"/>
      <c r="F14" s="163"/>
      <c r="G14" s="101"/>
      <c r="H14" s="152"/>
      <c r="I14" s="152"/>
      <c r="J14" s="196"/>
      <c r="K14" s="196"/>
      <c r="L14" s="155"/>
      <c r="M14" s="163"/>
      <c r="N14" s="101"/>
      <c r="O14" s="231"/>
      <c r="P14" s="163"/>
      <c r="Q14" s="101"/>
      <c r="R14" s="231"/>
      <c r="S14" s="163"/>
      <c r="T14" s="101"/>
      <c r="U14" s="231"/>
      <c r="V14" s="152"/>
      <c r="W14" s="62"/>
      <c r="X14" s="245"/>
    </row>
    <row r="15" spans="1:24" ht="15" customHeight="1">
      <c r="A15" s="262"/>
      <c r="B15" s="110" t="s">
        <v>348</v>
      </c>
      <c r="C15" s="112">
        <v>2354</v>
      </c>
      <c r="D15" s="116" t="s">
        <v>604</v>
      </c>
      <c r="E15" s="124">
        <v>2354</v>
      </c>
      <c r="F15" s="162">
        <f>+E15-C15</f>
        <v>0</v>
      </c>
      <c r="G15" s="116" t="s">
        <v>605</v>
      </c>
      <c r="H15" s="153">
        <v>2419</v>
      </c>
      <c r="I15" s="171">
        <f>+H15-C15</f>
        <v>65</v>
      </c>
      <c r="J15" s="195"/>
      <c r="K15" s="195"/>
      <c r="L15" s="157">
        <v>2371</v>
      </c>
      <c r="M15" s="126">
        <f>+L15-H15</f>
        <v>-48</v>
      </c>
      <c r="N15" s="116" t="s">
        <v>680</v>
      </c>
      <c r="O15" s="230">
        <v>2371</v>
      </c>
      <c r="P15" s="162">
        <f>+O15-H15</f>
        <v>-48</v>
      </c>
      <c r="Q15" s="116"/>
      <c r="R15" s="230">
        <v>2371</v>
      </c>
      <c r="S15" s="162">
        <f>+R15-H15</f>
        <v>-48</v>
      </c>
      <c r="T15" s="116"/>
      <c r="U15" s="230">
        <v>2371</v>
      </c>
      <c r="V15" s="153">
        <f>+U15-H15</f>
        <v>-48</v>
      </c>
      <c r="W15" s="62">
        <f>+U15-C15</f>
        <v>17</v>
      </c>
      <c r="X15" s="246"/>
    </row>
    <row r="16" spans="1:24" ht="15" customHeight="1" thickBot="1">
      <c r="A16" s="262"/>
      <c r="B16" s="149"/>
      <c r="C16" s="130"/>
      <c r="D16" s="101"/>
      <c r="E16" s="129"/>
      <c r="F16" s="163"/>
      <c r="G16" s="101"/>
      <c r="H16" s="152"/>
      <c r="I16" s="152"/>
      <c r="J16" s="196"/>
      <c r="K16" s="196"/>
      <c r="L16" s="155"/>
      <c r="M16" s="163"/>
      <c r="N16" s="101"/>
      <c r="O16" s="231"/>
      <c r="P16" s="163"/>
      <c r="Q16" s="101"/>
      <c r="R16" s="231"/>
      <c r="S16" s="163"/>
      <c r="T16" s="101"/>
      <c r="U16" s="231"/>
      <c r="V16" s="152"/>
      <c r="W16" s="62"/>
      <c r="X16" s="245"/>
    </row>
    <row r="17" spans="1:24" ht="15" customHeight="1">
      <c r="A17" s="262"/>
      <c r="B17" s="127" t="s">
        <v>601</v>
      </c>
      <c r="C17" s="75">
        <f>SUM(C3:C16)</f>
        <v>1040200</v>
      </c>
      <c r="D17" s="81"/>
      <c r="E17" s="88">
        <f>SUM(E3:E16)</f>
        <v>1010984</v>
      </c>
      <c r="F17" s="75">
        <f>SUM(F3:F16)</f>
        <v>-29216</v>
      </c>
      <c r="G17" s="81"/>
      <c r="H17" s="88">
        <f>SUM(H3:H16)</f>
        <v>1010593</v>
      </c>
      <c r="I17" s="88">
        <f>SUM(I3:I16)</f>
        <v>-29607</v>
      </c>
      <c r="J17" s="19"/>
      <c r="K17" s="19"/>
      <c r="L17" s="91">
        <f>SUM(L3:L16)</f>
        <v>1010205</v>
      </c>
      <c r="M17" s="75">
        <f>SUM(M3:M16)</f>
        <v>-388</v>
      </c>
      <c r="N17" s="81"/>
      <c r="O17" s="79">
        <f>SUM(O3:O16)</f>
        <v>1010205</v>
      </c>
      <c r="P17" s="75">
        <f>SUM(P3:P16)</f>
        <v>-388</v>
      </c>
      <c r="Q17" s="81"/>
      <c r="R17" s="79">
        <f>SUM(R3:R16)</f>
        <v>1010205</v>
      </c>
      <c r="S17" s="75">
        <f>SUM(S3:S16)</f>
        <v>-388</v>
      </c>
      <c r="T17" s="81"/>
      <c r="U17" s="79">
        <f>SUM(U3:U16)</f>
        <v>1010205</v>
      </c>
      <c r="V17" s="88">
        <f>SUM(V3:V16)</f>
        <v>-388</v>
      </c>
      <c r="W17" s="75">
        <f>SUM(W3:W16)</f>
        <v>-29995</v>
      </c>
      <c r="X17" s="77"/>
    </row>
    <row r="18" spans="1:24" ht="26.25" customHeight="1" thickBot="1">
      <c r="A18" s="262"/>
      <c r="B18" s="128"/>
      <c r="C18" s="76"/>
      <c r="D18" s="82"/>
      <c r="E18" s="89"/>
      <c r="F18" s="76"/>
      <c r="G18" s="82"/>
      <c r="H18" s="89"/>
      <c r="I18" s="89"/>
      <c r="J18" s="20"/>
      <c r="K18" s="20"/>
      <c r="L18" s="90"/>
      <c r="M18" s="76"/>
      <c r="N18" s="82"/>
      <c r="O18" s="80"/>
      <c r="P18" s="76"/>
      <c r="Q18" s="82"/>
      <c r="R18" s="80"/>
      <c r="S18" s="76"/>
      <c r="T18" s="82"/>
      <c r="U18" s="80"/>
      <c r="V18" s="89"/>
      <c r="W18" s="76"/>
      <c r="X18" s="78"/>
    </row>
    <row r="19" spans="1:24" s="3" customFormat="1" ht="15" customHeight="1">
      <c r="A19" s="262"/>
      <c r="B19" s="197" t="s">
        <v>353</v>
      </c>
      <c r="C19" s="192">
        <v>9597</v>
      </c>
      <c r="D19" s="191" t="s">
        <v>21</v>
      </c>
      <c r="E19" s="192">
        <v>19500</v>
      </c>
      <c r="F19" s="190">
        <f>+E19-C19</f>
        <v>9903</v>
      </c>
      <c r="G19" s="191" t="s">
        <v>22</v>
      </c>
      <c r="H19" s="190">
        <v>18406</v>
      </c>
      <c r="I19" s="190">
        <f>+H19-C19</f>
        <v>8809</v>
      </c>
      <c r="J19" s="191"/>
      <c r="K19" s="191"/>
      <c r="L19" s="192">
        <v>18366</v>
      </c>
      <c r="M19" s="190">
        <f>+L19-H19</f>
        <v>-40</v>
      </c>
      <c r="N19" s="191" t="s">
        <v>667</v>
      </c>
      <c r="O19" s="227">
        <v>18466</v>
      </c>
      <c r="P19" s="229">
        <f>+O19-H19</f>
        <v>60</v>
      </c>
      <c r="Q19" s="232" t="s">
        <v>780</v>
      </c>
      <c r="R19" s="227">
        <v>18466</v>
      </c>
      <c r="S19" s="190">
        <f>+R19-H19</f>
        <v>60</v>
      </c>
      <c r="T19" s="191"/>
      <c r="U19" s="192">
        <v>18466</v>
      </c>
      <c r="V19" s="190">
        <f>+U19-H19</f>
        <v>60</v>
      </c>
      <c r="W19" s="190">
        <f>+U19-C19</f>
        <v>8869</v>
      </c>
      <c r="X19" s="249"/>
    </row>
    <row r="20" spans="1:24" ht="29.25" customHeight="1">
      <c r="A20" s="262"/>
      <c r="B20" s="198"/>
      <c r="C20" s="111"/>
      <c r="D20" s="103"/>
      <c r="E20" s="111"/>
      <c r="F20" s="125"/>
      <c r="G20" s="103"/>
      <c r="H20" s="125"/>
      <c r="I20" s="125"/>
      <c r="J20" s="103"/>
      <c r="K20" s="103"/>
      <c r="L20" s="111"/>
      <c r="M20" s="125"/>
      <c r="N20" s="103"/>
      <c r="O20" s="228"/>
      <c r="P20" s="146"/>
      <c r="Q20" s="233"/>
      <c r="R20" s="228"/>
      <c r="S20" s="125"/>
      <c r="T20" s="103"/>
      <c r="U20" s="111"/>
      <c r="V20" s="125"/>
      <c r="W20" s="125"/>
      <c r="X20" s="250"/>
    </row>
    <row r="21" spans="1:24" ht="42.75" customHeight="1" thickBot="1">
      <c r="A21" s="262"/>
      <c r="B21" s="41" t="s">
        <v>354</v>
      </c>
      <c r="C21" s="42">
        <v>64323</v>
      </c>
      <c r="D21" s="43" t="s">
        <v>23</v>
      </c>
      <c r="E21" s="42">
        <v>74567</v>
      </c>
      <c r="F21" s="44">
        <f>E21-C21</f>
        <v>10244</v>
      </c>
      <c r="G21" s="43" t="s">
        <v>666</v>
      </c>
      <c r="H21" s="44">
        <v>72792</v>
      </c>
      <c r="I21" s="44">
        <f>H21-C21</f>
        <v>8469</v>
      </c>
      <c r="J21" s="43"/>
      <c r="K21" s="43"/>
      <c r="L21" s="42">
        <v>72743</v>
      </c>
      <c r="M21" s="44">
        <f>L21-H21</f>
        <v>-49</v>
      </c>
      <c r="N21" s="43" t="s">
        <v>668</v>
      </c>
      <c r="O21" s="42">
        <v>72743</v>
      </c>
      <c r="P21" s="44">
        <f>O21-H21</f>
        <v>-49</v>
      </c>
      <c r="Q21" s="43"/>
      <c r="R21" s="42">
        <v>72743</v>
      </c>
      <c r="S21" s="44">
        <f>R21-H21</f>
        <v>-49</v>
      </c>
      <c r="T21" s="43"/>
      <c r="U21" s="42">
        <v>72743</v>
      </c>
      <c r="V21" s="44">
        <f>U21-H21</f>
        <v>-49</v>
      </c>
      <c r="W21" s="44">
        <f>U21-C21</f>
        <v>8420</v>
      </c>
      <c r="X21" s="45"/>
    </row>
    <row r="22" spans="1:24" ht="26.25" customHeight="1">
      <c r="A22" s="262"/>
      <c r="B22" s="185" t="s">
        <v>0</v>
      </c>
      <c r="C22" s="75">
        <f>SUM(C19:C21)</f>
        <v>73920</v>
      </c>
      <c r="D22" s="81"/>
      <c r="E22" s="88">
        <f>SUM(E19:E21)</f>
        <v>94067</v>
      </c>
      <c r="F22" s="75">
        <f>SUM(F19:F21)</f>
        <v>20147</v>
      </c>
      <c r="G22" s="81"/>
      <c r="H22" s="88">
        <f>SUM(H19:H21)</f>
        <v>91198</v>
      </c>
      <c r="I22" s="88">
        <f>SUM(I19:I21)</f>
        <v>17278</v>
      </c>
      <c r="J22" s="19"/>
      <c r="K22" s="19"/>
      <c r="L22" s="91">
        <f>SUM(L19:L21)</f>
        <v>91109</v>
      </c>
      <c r="M22" s="75">
        <f>SUM(M19:M21)</f>
        <v>-89</v>
      </c>
      <c r="N22" s="81"/>
      <c r="O22" s="79">
        <f>SUM(O19:O21)</f>
        <v>91209</v>
      </c>
      <c r="P22" s="75">
        <f>SUM(P19:P21)</f>
        <v>11</v>
      </c>
      <c r="Q22" s="81"/>
      <c r="R22" s="79">
        <f>SUM(R19:R21)</f>
        <v>91209</v>
      </c>
      <c r="S22" s="79">
        <f>SUM(S19:S21)</f>
        <v>11</v>
      </c>
      <c r="T22" s="81"/>
      <c r="U22" s="79">
        <f>SUM(U19:U21)</f>
        <v>91209</v>
      </c>
      <c r="V22" s="79">
        <f>SUM(V19:V21)</f>
        <v>11</v>
      </c>
      <c r="W22" s="75">
        <f>SUM(W19:W21)</f>
        <v>17289</v>
      </c>
      <c r="X22" s="77"/>
    </row>
    <row r="23" spans="1:24" ht="11.25" customHeight="1" thickBot="1">
      <c r="A23" s="262"/>
      <c r="B23" s="186"/>
      <c r="C23" s="76"/>
      <c r="D23" s="82"/>
      <c r="E23" s="89"/>
      <c r="F23" s="76"/>
      <c r="G23" s="82"/>
      <c r="H23" s="89"/>
      <c r="I23" s="89"/>
      <c r="J23" s="20"/>
      <c r="K23" s="20"/>
      <c r="L23" s="90"/>
      <c r="M23" s="76"/>
      <c r="N23" s="82"/>
      <c r="O23" s="80"/>
      <c r="P23" s="76"/>
      <c r="Q23" s="82"/>
      <c r="R23" s="80"/>
      <c r="S23" s="80"/>
      <c r="T23" s="82"/>
      <c r="U23" s="80"/>
      <c r="V23" s="80"/>
      <c r="W23" s="76"/>
      <c r="X23" s="78"/>
    </row>
    <row r="24" spans="1:24" ht="15" customHeight="1">
      <c r="A24" s="262"/>
      <c r="B24" s="67" t="s">
        <v>364</v>
      </c>
      <c r="C24" s="111">
        <v>3617</v>
      </c>
      <c r="D24" s="115" t="s">
        <v>24</v>
      </c>
      <c r="E24" s="108">
        <v>3617</v>
      </c>
      <c r="F24" s="188">
        <f>+E24-C24</f>
        <v>0</v>
      </c>
      <c r="G24" s="200" t="s">
        <v>25</v>
      </c>
      <c r="H24" s="206">
        <v>3198</v>
      </c>
      <c r="I24" s="178">
        <f>+H24-C24</f>
        <v>-419</v>
      </c>
      <c r="J24" s="151"/>
      <c r="K24" s="151"/>
      <c r="L24" s="145">
        <v>3198</v>
      </c>
      <c r="M24" s="188">
        <f>+L24-H24</f>
        <v>0</v>
      </c>
      <c r="N24" s="200"/>
      <c r="O24" s="160">
        <v>3198</v>
      </c>
      <c r="P24" s="188">
        <f>+O24-H24</f>
        <v>0</v>
      </c>
      <c r="Q24" s="115"/>
      <c r="R24" s="160">
        <v>3198</v>
      </c>
      <c r="S24" s="188">
        <f>+R24-H24</f>
        <v>0</v>
      </c>
      <c r="T24" s="133"/>
      <c r="U24" s="61">
        <v>3198</v>
      </c>
      <c r="V24" s="203">
        <f>+U24-H24</f>
        <v>0</v>
      </c>
      <c r="W24" s="154">
        <f>+U24-C24</f>
        <v>-419</v>
      </c>
      <c r="X24" s="244"/>
    </row>
    <row r="25" spans="1:24" ht="15" customHeight="1">
      <c r="A25" s="262"/>
      <c r="B25" s="110"/>
      <c r="C25" s="112"/>
      <c r="D25" s="101"/>
      <c r="E25" s="109"/>
      <c r="F25" s="126"/>
      <c r="G25" s="194"/>
      <c r="H25" s="179"/>
      <c r="I25" s="179"/>
      <c r="J25" s="144"/>
      <c r="K25" s="144"/>
      <c r="L25" s="187"/>
      <c r="M25" s="126"/>
      <c r="N25" s="194"/>
      <c r="O25" s="161"/>
      <c r="P25" s="163"/>
      <c r="Q25" s="101"/>
      <c r="R25" s="161"/>
      <c r="S25" s="163"/>
      <c r="T25" s="134"/>
      <c r="U25" s="230"/>
      <c r="V25" s="152"/>
      <c r="W25" s="174"/>
      <c r="X25" s="245"/>
    </row>
    <row r="26" spans="1:24" ht="15" customHeight="1">
      <c r="A26" s="262"/>
      <c r="B26" s="67" t="s">
        <v>365</v>
      </c>
      <c r="C26" s="111">
        <v>1211</v>
      </c>
      <c r="D26" s="116" t="s">
        <v>26</v>
      </c>
      <c r="E26" s="108">
        <v>1211</v>
      </c>
      <c r="F26" s="162">
        <f>+E26-C26</f>
        <v>0</v>
      </c>
      <c r="G26" s="193" t="s">
        <v>27</v>
      </c>
      <c r="H26" s="189">
        <v>2335</v>
      </c>
      <c r="I26" s="178">
        <f>+H26-C26</f>
        <v>1124</v>
      </c>
      <c r="J26" s="102"/>
      <c r="K26" s="102"/>
      <c r="L26" s="145">
        <v>2335</v>
      </c>
      <c r="M26" s="162">
        <f>+L26-H26</f>
        <v>0</v>
      </c>
      <c r="N26" s="193"/>
      <c r="O26" s="160">
        <v>2335</v>
      </c>
      <c r="P26" s="162">
        <f>+O26-H26</f>
        <v>0</v>
      </c>
      <c r="Q26" s="116"/>
      <c r="R26" s="160">
        <v>2335</v>
      </c>
      <c r="S26" s="162">
        <f>+R26-H26</f>
        <v>0</v>
      </c>
      <c r="T26" s="150"/>
      <c r="U26" s="61">
        <v>2133</v>
      </c>
      <c r="V26" s="153">
        <f>+U26-H26</f>
        <v>-202</v>
      </c>
      <c r="W26" s="154">
        <f>+U26-C26</f>
        <v>922</v>
      </c>
      <c r="X26" s="246" t="s">
        <v>793</v>
      </c>
    </row>
    <row r="27" spans="1:24" ht="15" customHeight="1">
      <c r="A27" s="262"/>
      <c r="B27" s="110"/>
      <c r="C27" s="112"/>
      <c r="D27" s="101"/>
      <c r="E27" s="109"/>
      <c r="F27" s="163"/>
      <c r="G27" s="194"/>
      <c r="H27" s="179"/>
      <c r="I27" s="179"/>
      <c r="J27" s="176"/>
      <c r="K27" s="176"/>
      <c r="L27" s="187"/>
      <c r="M27" s="163"/>
      <c r="N27" s="194"/>
      <c r="O27" s="161"/>
      <c r="P27" s="163"/>
      <c r="Q27" s="101"/>
      <c r="R27" s="161"/>
      <c r="S27" s="163"/>
      <c r="T27" s="134"/>
      <c r="U27" s="230"/>
      <c r="V27" s="152"/>
      <c r="W27" s="156"/>
      <c r="X27" s="245"/>
    </row>
    <row r="28" spans="1:24" ht="15" customHeight="1">
      <c r="A28" s="262"/>
      <c r="B28" s="67" t="s">
        <v>366</v>
      </c>
      <c r="C28" s="111">
        <v>3674</v>
      </c>
      <c r="D28" s="116" t="s">
        <v>28</v>
      </c>
      <c r="E28" s="108">
        <v>3832</v>
      </c>
      <c r="F28" s="126">
        <f>+E28-C28</f>
        <v>158</v>
      </c>
      <c r="G28" s="193" t="s">
        <v>29</v>
      </c>
      <c r="H28" s="189">
        <v>3976</v>
      </c>
      <c r="I28" s="178">
        <f>+H28-C28</f>
        <v>302</v>
      </c>
      <c r="J28" s="144"/>
      <c r="K28" s="144"/>
      <c r="L28" s="145">
        <v>3976</v>
      </c>
      <c r="M28" s="126">
        <f>+L28-H28</f>
        <v>0</v>
      </c>
      <c r="N28" s="193"/>
      <c r="O28" s="160">
        <v>3976</v>
      </c>
      <c r="P28" s="154">
        <f>+O28-H28</f>
        <v>0</v>
      </c>
      <c r="Q28" s="116"/>
      <c r="R28" s="160">
        <v>3976</v>
      </c>
      <c r="S28" s="154">
        <f>+R28-H28</f>
        <v>0</v>
      </c>
      <c r="T28" s="150"/>
      <c r="U28" s="61">
        <v>3976</v>
      </c>
      <c r="V28" s="158">
        <f>+U28-H28</f>
        <v>0</v>
      </c>
      <c r="W28" s="174">
        <f>+U28-C28</f>
        <v>302</v>
      </c>
      <c r="X28" s="246"/>
    </row>
    <row r="29" spans="1:24" ht="15" customHeight="1" thickBot="1">
      <c r="A29" s="262"/>
      <c r="B29" s="110"/>
      <c r="C29" s="112"/>
      <c r="D29" s="117"/>
      <c r="E29" s="109"/>
      <c r="F29" s="180"/>
      <c r="G29" s="201"/>
      <c r="H29" s="202"/>
      <c r="I29" s="179"/>
      <c r="J29" s="184"/>
      <c r="K29" s="184"/>
      <c r="L29" s="187"/>
      <c r="M29" s="180"/>
      <c r="N29" s="201"/>
      <c r="O29" s="161"/>
      <c r="P29" s="164"/>
      <c r="Q29" s="117"/>
      <c r="R29" s="161"/>
      <c r="S29" s="164"/>
      <c r="T29" s="159"/>
      <c r="U29" s="230"/>
      <c r="V29" s="251"/>
      <c r="W29" s="164"/>
      <c r="X29" s="252"/>
    </row>
    <row r="30" spans="1:24" ht="15" customHeight="1">
      <c r="A30" s="262"/>
      <c r="B30" s="185" t="s">
        <v>367</v>
      </c>
      <c r="C30" s="75">
        <f>SUM(C24:C29)</f>
        <v>8502</v>
      </c>
      <c r="D30" s="81"/>
      <c r="E30" s="88">
        <f>SUM(E24:E29)</f>
        <v>8660</v>
      </c>
      <c r="F30" s="75">
        <f>SUM(F24:F29)</f>
        <v>158</v>
      </c>
      <c r="G30" s="81"/>
      <c r="H30" s="88">
        <f>SUM(H24:H29)</f>
        <v>9509</v>
      </c>
      <c r="I30" s="88">
        <f>SUM(I24:I29)</f>
        <v>1007</v>
      </c>
      <c r="J30" s="19"/>
      <c r="K30" s="19"/>
      <c r="L30" s="91">
        <f>SUM(L24:L29)</f>
        <v>9509</v>
      </c>
      <c r="M30" s="75">
        <f>SUM(M24:M29)</f>
        <v>0</v>
      </c>
      <c r="N30" s="81"/>
      <c r="O30" s="79">
        <f>SUM(O24:O29)</f>
        <v>9509</v>
      </c>
      <c r="P30" s="75">
        <f>SUM(P24:P29)</f>
        <v>0</v>
      </c>
      <c r="Q30" s="81"/>
      <c r="R30" s="79">
        <f>SUM(R24:R29)</f>
        <v>9509</v>
      </c>
      <c r="S30" s="75">
        <f>SUM(S24:S29)</f>
        <v>0</v>
      </c>
      <c r="T30" s="81"/>
      <c r="U30" s="79">
        <f>SUM(U24:U29)</f>
        <v>9307</v>
      </c>
      <c r="V30" s="88">
        <f>SUM(V24:V29)</f>
        <v>-202</v>
      </c>
      <c r="W30" s="75">
        <f>SUM(W24:W29)</f>
        <v>805</v>
      </c>
      <c r="X30" s="77"/>
    </row>
    <row r="31" spans="1:24" ht="15" customHeight="1" thickBot="1">
      <c r="A31" s="262"/>
      <c r="B31" s="186"/>
      <c r="C31" s="76"/>
      <c r="D31" s="82"/>
      <c r="E31" s="89"/>
      <c r="F31" s="76"/>
      <c r="G31" s="82"/>
      <c r="H31" s="89"/>
      <c r="I31" s="89"/>
      <c r="J31" s="20"/>
      <c r="K31" s="20"/>
      <c r="L31" s="90"/>
      <c r="M31" s="76"/>
      <c r="N31" s="82"/>
      <c r="O31" s="80"/>
      <c r="P31" s="76"/>
      <c r="Q31" s="82"/>
      <c r="R31" s="80"/>
      <c r="S31" s="76"/>
      <c r="T31" s="82"/>
      <c r="U31" s="80"/>
      <c r="V31" s="89"/>
      <c r="W31" s="76"/>
      <c r="X31" s="78"/>
    </row>
    <row r="32" spans="1:24" ht="15" customHeight="1">
      <c r="A32" s="262"/>
      <c r="B32" s="122" t="s">
        <v>503</v>
      </c>
      <c r="C32" s="99">
        <f>C17+C22+C30</f>
        <v>1122622</v>
      </c>
      <c r="D32" s="81"/>
      <c r="E32" s="119">
        <f>E17+E22+E30</f>
        <v>1113711</v>
      </c>
      <c r="F32" s="99">
        <f>F17+F22+F30</f>
        <v>-8911</v>
      </c>
      <c r="G32" s="81"/>
      <c r="H32" s="119">
        <f>H17+H22+H30</f>
        <v>1111300</v>
      </c>
      <c r="I32" s="119">
        <f>I17+I22+I30</f>
        <v>-11322</v>
      </c>
      <c r="J32" s="19"/>
      <c r="K32" s="19"/>
      <c r="L32" s="98">
        <f>L17+L22+L30</f>
        <v>1110823</v>
      </c>
      <c r="M32" s="99">
        <f>M17+M22+M30</f>
        <v>-477</v>
      </c>
      <c r="N32" s="81"/>
      <c r="O32" s="97">
        <f>O17+O22+O30</f>
        <v>1110923</v>
      </c>
      <c r="P32" s="99">
        <f>P17+P22+P30</f>
        <v>-377</v>
      </c>
      <c r="Q32" s="81"/>
      <c r="R32" s="97">
        <f>R17+R22+R30</f>
        <v>1110923</v>
      </c>
      <c r="S32" s="99">
        <f>S17+S22+S30</f>
        <v>-377</v>
      </c>
      <c r="T32" s="81"/>
      <c r="U32" s="97">
        <f>U17+U22+U30</f>
        <v>1110721</v>
      </c>
      <c r="V32" s="119">
        <f>V17+V22+V30</f>
        <v>-579</v>
      </c>
      <c r="W32" s="99">
        <f>W17+W22+W30</f>
        <v>-11901</v>
      </c>
      <c r="X32" s="77"/>
    </row>
    <row r="33" spans="1:24" ht="15" customHeight="1" thickBot="1">
      <c r="A33" s="262"/>
      <c r="B33" s="74"/>
      <c r="C33" s="76"/>
      <c r="D33" s="82"/>
      <c r="E33" s="89"/>
      <c r="F33" s="76"/>
      <c r="G33" s="82"/>
      <c r="H33" s="89"/>
      <c r="I33" s="89"/>
      <c r="J33" s="20"/>
      <c r="K33" s="20"/>
      <c r="L33" s="90"/>
      <c r="M33" s="76"/>
      <c r="N33" s="82"/>
      <c r="O33" s="80"/>
      <c r="P33" s="76"/>
      <c r="Q33" s="82"/>
      <c r="R33" s="80"/>
      <c r="S33" s="76"/>
      <c r="T33" s="82"/>
      <c r="U33" s="80"/>
      <c r="V33" s="89"/>
      <c r="W33" s="76"/>
      <c r="X33" s="78"/>
    </row>
    <row r="34" spans="1:24" ht="15" customHeight="1">
      <c r="A34" s="50"/>
      <c r="B34" s="67" t="s">
        <v>355</v>
      </c>
      <c r="C34" s="111">
        <v>16680</v>
      </c>
      <c r="D34" s="116" t="s">
        <v>30</v>
      </c>
      <c r="E34" s="123">
        <v>21959</v>
      </c>
      <c r="F34" s="177">
        <f>+E34-C34</f>
        <v>5279</v>
      </c>
      <c r="G34" s="133" t="s">
        <v>31</v>
      </c>
      <c r="H34" s="207">
        <v>25669</v>
      </c>
      <c r="I34" s="171">
        <f>+H34-C34</f>
        <v>8989</v>
      </c>
      <c r="J34" s="151"/>
      <c r="K34" s="151"/>
      <c r="L34" s="66">
        <v>25669</v>
      </c>
      <c r="M34" s="177">
        <f>+L34-H34</f>
        <v>0</v>
      </c>
      <c r="N34" s="133" t="s">
        <v>721</v>
      </c>
      <c r="O34" s="160">
        <v>25232</v>
      </c>
      <c r="P34" s="235">
        <f>+O34-H34</f>
        <v>-437</v>
      </c>
      <c r="Q34" s="200" t="s">
        <v>779</v>
      </c>
      <c r="R34" s="160">
        <v>25232</v>
      </c>
      <c r="S34" s="177">
        <f>+R34-H34</f>
        <v>-437</v>
      </c>
      <c r="T34" s="133"/>
      <c r="U34" s="61">
        <v>25231</v>
      </c>
      <c r="V34" s="207">
        <f>+U34-H34</f>
        <v>-438</v>
      </c>
      <c r="W34" s="126">
        <f>+U34-C34</f>
        <v>8551</v>
      </c>
      <c r="X34" s="253"/>
    </row>
    <row r="35" spans="1:24" ht="15" customHeight="1">
      <c r="A35" s="51"/>
      <c r="B35" s="110"/>
      <c r="C35" s="112"/>
      <c r="D35" s="100"/>
      <c r="E35" s="124"/>
      <c r="F35" s="174"/>
      <c r="G35" s="175"/>
      <c r="H35" s="168"/>
      <c r="I35" s="171"/>
      <c r="J35" s="144"/>
      <c r="K35" s="144"/>
      <c r="L35" s="157"/>
      <c r="M35" s="174"/>
      <c r="N35" s="175"/>
      <c r="O35" s="234"/>
      <c r="P35" s="236"/>
      <c r="Q35" s="237"/>
      <c r="R35" s="234"/>
      <c r="S35" s="174"/>
      <c r="T35" s="175"/>
      <c r="U35" s="230"/>
      <c r="V35" s="168"/>
      <c r="W35" s="126"/>
      <c r="X35" s="254"/>
    </row>
    <row r="36" spans="1:24" ht="15" customHeight="1">
      <c r="A36" s="49" t="s">
        <v>505</v>
      </c>
      <c r="B36" s="67" t="s">
        <v>356</v>
      </c>
      <c r="C36" s="111">
        <v>3241</v>
      </c>
      <c r="D36" s="166" t="s">
        <v>32</v>
      </c>
      <c r="E36" s="123">
        <v>3259</v>
      </c>
      <c r="F36" s="154">
        <f>+E36-C36</f>
        <v>18</v>
      </c>
      <c r="G36" s="150" t="s">
        <v>33</v>
      </c>
      <c r="H36" s="158">
        <v>3137</v>
      </c>
      <c r="I36" s="153">
        <f>+H36-C36</f>
        <v>-104</v>
      </c>
      <c r="J36" s="102"/>
      <c r="K36" s="102"/>
      <c r="L36" s="66">
        <v>3087</v>
      </c>
      <c r="M36" s="154">
        <f>+L36-H36</f>
        <v>-50</v>
      </c>
      <c r="N36" s="150"/>
      <c r="O36" s="61">
        <v>3087</v>
      </c>
      <c r="P36" s="154">
        <f>+O36-H36</f>
        <v>-50</v>
      </c>
      <c r="Q36" s="150"/>
      <c r="R36" s="61">
        <v>3087</v>
      </c>
      <c r="S36" s="154">
        <f>+R36-H36</f>
        <v>-50</v>
      </c>
      <c r="T36" s="150"/>
      <c r="U36" s="61">
        <v>3087</v>
      </c>
      <c r="V36" s="158">
        <f>+U36-H36</f>
        <v>-50</v>
      </c>
      <c r="W36" s="125">
        <f>+U36-C36</f>
        <v>-154</v>
      </c>
      <c r="X36" s="255"/>
    </row>
    <row r="37" spans="1:24" ht="15" customHeight="1">
      <c r="A37" s="49"/>
      <c r="B37" s="110"/>
      <c r="C37" s="112"/>
      <c r="D37" s="166"/>
      <c r="E37" s="124"/>
      <c r="F37" s="156"/>
      <c r="G37" s="134"/>
      <c r="H37" s="169"/>
      <c r="I37" s="152"/>
      <c r="J37" s="176"/>
      <c r="K37" s="176"/>
      <c r="L37" s="66"/>
      <c r="M37" s="156"/>
      <c r="N37" s="134"/>
      <c r="O37" s="61"/>
      <c r="P37" s="156"/>
      <c r="Q37" s="134"/>
      <c r="R37" s="61"/>
      <c r="S37" s="156"/>
      <c r="T37" s="134"/>
      <c r="U37" s="61"/>
      <c r="V37" s="169"/>
      <c r="W37" s="125"/>
      <c r="X37" s="256"/>
    </row>
    <row r="38" spans="1:24" ht="15" customHeight="1">
      <c r="A38" s="49"/>
      <c r="B38" s="67" t="s">
        <v>357</v>
      </c>
      <c r="C38" s="111">
        <v>20598</v>
      </c>
      <c r="D38" s="166" t="s">
        <v>34</v>
      </c>
      <c r="E38" s="123">
        <v>21900</v>
      </c>
      <c r="F38" s="62">
        <f>+E38-C38</f>
        <v>1302</v>
      </c>
      <c r="G38" s="60" t="s">
        <v>35</v>
      </c>
      <c r="H38" s="63">
        <v>20903</v>
      </c>
      <c r="I38" s="64">
        <f>+H38-C38</f>
        <v>305</v>
      </c>
      <c r="J38" s="65"/>
      <c r="K38" s="65"/>
      <c r="L38" s="66">
        <v>20903</v>
      </c>
      <c r="M38" s="62">
        <f>+L38-H38</f>
        <v>0</v>
      </c>
      <c r="N38" s="60"/>
      <c r="O38" s="61">
        <v>20903</v>
      </c>
      <c r="P38" s="62">
        <f>+O38-H38</f>
        <v>0</v>
      </c>
      <c r="Q38" s="60"/>
      <c r="R38" s="61">
        <v>20903</v>
      </c>
      <c r="S38" s="62">
        <f>+R38-H38</f>
        <v>0</v>
      </c>
      <c r="T38" s="60"/>
      <c r="U38" s="61">
        <v>20903</v>
      </c>
      <c r="V38" s="63">
        <f>+U38-H38</f>
        <v>0</v>
      </c>
      <c r="W38" s="125">
        <f>+U38-C38</f>
        <v>305</v>
      </c>
      <c r="X38" s="257"/>
    </row>
    <row r="39" spans="1:24" ht="22.5" customHeight="1">
      <c r="A39" s="49"/>
      <c r="B39" s="110"/>
      <c r="C39" s="112"/>
      <c r="D39" s="166"/>
      <c r="E39" s="124"/>
      <c r="F39" s="62"/>
      <c r="G39" s="60"/>
      <c r="H39" s="63"/>
      <c r="I39" s="64"/>
      <c r="J39" s="65"/>
      <c r="K39" s="65"/>
      <c r="L39" s="66"/>
      <c r="M39" s="62"/>
      <c r="N39" s="60"/>
      <c r="O39" s="61"/>
      <c r="P39" s="62"/>
      <c r="Q39" s="60"/>
      <c r="R39" s="61"/>
      <c r="S39" s="62"/>
      <c r="T39" s="60"/>
      <c r="U39" s="61"/>
      <c r="V39" s="63"/>
      <c r="W39" s="125"/>
      <c r="X39" s="257"/>
    </row>
    <row r="40" spans="1:24" ht="15" customHeight="1">
      <c r="A40" s="49"/>
      <c r="B40" s="67" t="s">
        <v>358</v>
      </c>
      <c r="C40" s="111">
        <v>270051</v>
      </c>
      <c r="D40" s="166" t="s">
        <v>654</v>
      </c>
      <c r="E40" s="123">
        <v>788038</v>
      </c>
      <c r="F40" s="62">
        <f>+E40-C40</f>
        <v>517987</v>
      </c>
      <c r="G40" s="60" t="s">
        <v>36</v>
      </c>
      <c r="H40" s="63">
        <v>775169</v>
      </c>
      <c r="I40" s="64">
        <f>+H40-C40</f>
        <v>505118</v>
      </c>
      <c r="J40" s="65"/>
      <c r="K40" s="65"/>
      <c r="L40" s="66">
        <v>768361</v>
      </c>
      <c r="M40" s="62">
        <f>+L40-H40</f>
        <v>-6808</v>
      </c>
      <c r="N40" s="60" t="s">
        <v>722</v>
      </c>
      <c r="O40" s="61">
        <v>768361</v>
      </c>
      <c r="P40" s="62">
        <f>+O40-H40</f>
        <v>-6808</v>
      </c>
      <c r="Q40" s="60"/>
      <c r="R40" s="61">
        <v>768361</v>
      </c>
      <c r="S40" s="62">
        <f>+R40-H40</f>
        <v>-6808</v>
      </c>
      <c r="T40" s="60"/>
      <c r="U40" s="61">
        <v>768361</v>
      </c>
      <c r="V40" s="63">
        <f>+U40-H40</f>
        <v>-6808</v>
      </c>
      <c r="W40" s="125">
        <f>+U40-C40</f>
        <v>498310</v>
      </c>
      <c r="X40" s="257"/>
    </row>
    <row r="41" spans="1:24" ht="15" customHeight="1">
      <c r="A41" s="49"/>
      <c r="B41" s="110"/>
      <c r="C41" s="112"/>
      <c r="D41" s="166"/>
      <c r="E41" s="124"/>
      <c r="F41" s="62"/>
      <c r="G41" s="60"/>
      <c r="H41" s="63"/>
      <c r="I41" s="64"/>
      <c r="J41" s="65"/>
      <c r="K41" s="65"/>
      <c r="L41" s="66"/>
      <c r="M41" s="62"/>
      <c r="N41" s="60"/>
      <c r="O41" s="61"/>
      <c r="P41" s="62"/>
      <c r="Q41" s="60"/>
      <c r="R41" s="61"/>
      <c r="S41" s="62"/>
      <c r="T41" s="60"/>
      <c r="U41" s="61"/>
      <c r="V41" s="63"/>
      <c r="W41" s="125"/>
      <c r="X41" s="257"/>
    </row>
    <row r="42" spans="1:24" ht="15" customHeight="1">
      <c r="A42" s="49"/>
      <c r="B42" s="67" t="s">
        <v>359</v>
      </c>
      <c r="C42" s="111">
        <v>36414</v>
      </c>
      <c r="D42" s="166" t="s">
        <v>655</v>
      </c>
      <c r="E42" s="123">
        <v>37185</v>
      </c>
      <c r="F42" s="62">
        <f>+E42-C42</f>
        <v>771</v>
      </c>
      <c r="G42" s="60" t="s">
        <v>37</v>
      </c>
      <c r="H42" s="63">
        <v>31920</v>
      </c>
      <c r="I42" s="64">
        <f>+H42-C42</f>
        <v>-4494</v>
      </c>
      <c r="J42" s="65" t="s">
        <v>627</v>
      </c>
      <c r="K42" s="65"/>
      <c r="L42" s="66">
        <v>28767</v>
      </c>
      <c r="M42" s="62">
        <f>+L42-H42</f>
        <v>-3153</v>
      </c>
      <c r="N42" s="60" t="s">
        <v>771</v>
      </c>
      <c r="O42" s="61">
        <v>28767</v>
      </c>
      <c r="P42" s="62">
        <f>+O42-H42</f>
        <v>-3153</v>
      </c>
      <c r="Q42" s="60"/>
      <c r="R42" s="61">
        <v>28767</v>
      </c>
      <c r="S42" s="62">
        <f>+R42-H42</f>
        <v>-3153</v>
      </c>
      <c r="T42" s="60"/>
      <c r="U42" s="61">
        <v>28767</v>
      </c>
      <c r="V42" s="63">
        <f>+U42-H42</f>
        <v>-3153</v>
      </c>
      <c r="W42" s="125">
        <f>+U42-C42</f>
        <v>-7647</v>
      </c>
      <c r="X42" s="257"/>
    </row>
    <row r="43" spans="1:24" ht="15" customHeight="1">
      <c r="A43" s="49"/>
      <c r="B43" s="110"/>
      <c r="C43" s="112"/>
      <c r="D43" s="166"/>
      <c r="E43" s="124"/>
      <c r="F43" s="62"/>
      <c r="G43" s="60"/>
      <c r="H43" s="63"/>
      <c r="I43" s="64"/>
      <c r="J43" s="65"/>
      <c r="K43" s="65"/>
      <c r="L43" s="66"/>
      <c r="M43" s="62"/>
      <c r="N43" s="60"/>
      <c r="O43" s="61"/>
      <c r="P43" s="62"/>
      <c r="Q43" s="60"/>
      <c r="R43" s="61"/>
      <c r="S43" s="62"/>
      <c r="T43" s="60"/>
      <c r="U43" s="61"/>
      <c r="V43" s="63"/>
      <c r="W43" s="125"/>
      <c r="X43" s="257"/>
    </row>
    <row r="44" spans="1:24" ht="15" customHeight="1">
      <c r="A44" s="49"/>
      <c r="B44" s="67" t="s">
        <v>360</v>
      </c>
      <c r="C44" s="111">
        <v>43397</v>
      </c>
      <c r="D44" s="166" t="s">
        <v>38</v>
      </c>
      <c r="E44" s="123">
        <v>118745</v>
      </c>
      <c r="F44" s="62">
        <f>+E44-C44</f>
        <v>75348</v>
      </c>
      <c r="G44" s="60" t="s">
        <v>39</v>
      </c>
      <c r="H44" s="63">
        <v>81266</v>
      </c>
      <c r="I44" s="64">
        <f>+H44-C44</f>
        <v>37869</v>
      </c>
      <c r="J44" s="65"/>
      <c r="K44" s="65"/>
      <c r="L44" s="66">
        <v>86190</v>
      </c>
      <c r="M44" s="62">
        <f>+L44-H44</f>
        <v>4924</v>
      </c>
      <c r="N44" s="60" t="s">
        <v>723</v>
      </c>
      <c r="O44" s="61">
        <v>86190</v>
      </c>
      <c r="P44" s="62">
        <f>+O44-H44</f>
        <v>4924</v>
      </c>
      <c r="Q44" s="60"/>
      <c r="R44" s="61">
        <v>86190</v>
      </c>
      <c r="S44" s="62">
        <f>+R44-H44</f>
        <v>4924</v>
      </c>
      <c r="T44" s="60"/>
      <c r="U44" s="61">
        <v>86725</v>
      </c>
      <c r="V44" s="63">
        <f>+U44-H44</f>
        <v>5459</v>
      </c>
      <c r="W44" s="125">
        <f>+U44-C44</f>
        <v>43328</v>
      </c>
      <c r="X44" s="257" t="s">
        <v>794</v>
      </c>
    </row>
    <row r="45" spans="1:24" ht="15" customHeight="1">
      <c r="A45" s="49"/>
      <c r="B45" s="110"/>
      <c r="C45" s="112"/>
      <c r="D45" s="166"/>
      <c r="E45" s="124"/>
      <c r="F45" s="62"/>
      <c r="G45" s="60"/>
      <c r="H45" s="63"/>
      <c r="I45" s="64"/>
      <c r="J45" s="65"/>
      <c r="K45" s="65"/>
      <c r="L45" s="66"/>
      <c r="M45" s="62"/>
      <c r="N45" s="60"/>
      <c r="O45" s="61"/>
      <c r="P45" s="62"/>
      <c r="Q45" s="60"/>
      <c r="R45" s="61"/>
      <c r="S45" s="62"/>
      <c r="T45" s="60"/>
      <c r="U45" s="61"/>
      <c r="V45" s="63"/>
      <c r="W45" s="125"/>
      <c r="X45" s="257"/>
    </row>
    <row r="46" spans="1:24" ht="15" customHeight="1">
      <c r="A46" s="49"/>
      <c r="B46" s="67" t="s">
        <v>361</v>
      </c>
      <c r="C46" s="111">
        <v>275</v>
      </c>
      <c r="D46" s="166" t="s">
        <v>40</v>
      </c>
      <c r="E46" s="123">
        <v>268</v>
      </c>
      <c r="F46" s="62">
        <f>+E46-C46</f>
        <v>-7</v>
      </c>
      <c r="G46" s="60" t="s">
        <v>41</v>
      </c>
      <c r="H46" s="63">
        <v>264</v>
      </c>
      <c r="I46" s="64">
        <f>+H46-C46</f>
        <v>-11</v>
      </c>
      <c r="J46" s="65"/>
      <c r="K46" s="65"/>
      <c r="L46" s="66">
        <v>264</v>
      </c>
      <c r="M46" s="62">
        <f>+L46-H46</f>
        <v>0</v>
      </c>
      <c r="N46" s="60"/>
      <c r="O46" s="61">
        <v>264</v>
      </c>
      <c r="P46" s="62">
        <f>+O46-H46</f>
        <v>0</v>
      </c>
      <c r="Q46" s="60"/>
      <c r="R46" s="61">
        <v>264</v>
      </c>
      <c r="S46" s="62">
        <f>+R46-H46</f>
        <v>0</v>
      </c>
      <c r="T46" s="60"/>
      <c r="U46" s="61">
        <v>264</v>
      </c>
      <c r="V46" s="63">
        <f>+U46-H46</f>
        <v>0</v>
      </c>
      <c r="W46" s="125">
        <f>+U46-C46</f>
        <v>-11</v>
      </c>
      <c r="X46" s="257"/>
    </row>
    <row r="47" spans="1:24" ht="15" customHeight="1">
      <c r="A47" s="49"/>
      <c r="B47" s="110"/>
      <c r="C47" s="112"/>
      <c r="D47" s="166"/>
      <c r="E47" s="124"/>
      <c r="F47" s="62"/>
      <c r="G47" s="60"/>
      <c r="H47" s="63"/>
      <c r="I47" s="64"/>
      <c r="J47" s="65"/>
      <c r="K47" s="65"/>
      <c r="L47" s="66"/>
      <c r="M47" s="62"/>
      <c r="N47" s="60"/>
      <c r="O47" s="61"/>
      <c r="P47" s="62"/>
      <c r="Q47" s="60"/>
      <c r="R47" s="61"/>
      <c r="S47" s="62"/>
      <c r="T47" s="60"/>
      <c r="U47" s="61"/>
      <c r="V47" s="63"/>
      <c r="W47" s="125"/>
      <c r="X47" s="257"/>
    </row>
    <row r="48" spans="1:24" ht="15" customHeight="1">
      <c r="A48" s="49"/>
      <c r="B48" s="67" t="s">
        <v>362</v>
      </c>
      <c r="C48" s="111">
        <v>1309</v>
      </c>
      <c r="D48" s="166" t="s">
        <v>42</v>
      </c>
      <c r="E48" s="123">
        <v>1518</v>
      </c>
      <c r="F48" s="62">
        <f>+E48-C48</f>
        <v>209</v>
      </c>
      <c r="G48" s="60" t="s">
        <v>43</v>
      </c>
      <c r="H48" s="63">
        <v>1528</v>
      </c>
      <c r="I48" s="64">
        <f>+H48-C48</f>
        <v>219</v>
      </c>
      <c r="J48" s="65" t="s">
        <v>656</v>
      </c>
      <c r="K48" s="65"/>
      <c r="L48" s="66">
        <v>1528</v>
      </c>
      <c r="M48" s="62">
        <f>+L48-H48</f>
        <v>0</v>
      </c>
      <c r="N48" s="60"/>
      <c r="O48" s="61">
        <v>1528</v>
      </c>
      <c r="P48" s="62">
        <f>+O48-H48</f>
        <v>0</v>
      </c>
      <c r="Q48" s="60"/>
      <c r="R48" s="61">
        <v>1528</v>
      </c>
      <c r="S48" s="62">
        <f>+R48-H48</f>
        <v>0</v>
      </c>
      <c r="T48" s="60"/>
      <c r="U48" s="61">
        <v>1528</v>
      </c>
      <c r="V48" s="63">
        <f>+U48-H48</f>
        <v>0</v>
      </c>
      <c r="W48" s="125">
        <f>+U48-C48</f>
        <v>219</v>
      </c>
      <c r="X48" s="257"/>
    </row>
    <row r="49" spans="1:24" ht="24.75" customHeight="1">
      <c r="A49" s="49"/>
      <c r="B49" s="110"/>
      <c r="C49" s="112"/>
      <c r="D49" s="166"/>
      <c r="E49" s="124"/>
      <c r="F49" s="62"/>
      <c r="G49" s="60"/>
      <c r="H49" s="63"/>
      <c r="I49" s="64"/>
      <c r="J49" s="65"/>
      <c r="K49" s="65"/>
      <c r="L49" s="66"/>
      <c r="M49" s="62"/>
      <c r="N49" s="60"/>
      <c r="O49" s="61"/>
      <c r="P49" s="62"/>
      <c r="Q49" s="60"/>
      <c r="R49" s="61"/>
      <c r="S49" s="62"/>
      <c r="T49" s="60"/>
      <c r="U49" s="61"/>
      <c r="V49" s="63"/>
      <c r="W49" s="125"/>
      <c r="X49" s="257"/>
    </row>
    <row r="50" spans="1:24" ht="15" customHeight="1">
      <c r="A50" s="49"/>
      <c r="B50" s="67" t="s">
        <v>363</v>
      </c>
      <c r="C50" s="111">
        <v>242</v>
      </c>
      <c r="D50" s="166" t="s">
        <v>44</v>
      </c>
      <c r="E50" s="123">
        <v>252</v>
      </c>
      <c r="F50" s="62">
        <f>+E50-C50</f>
        <v>10</v>
      </c>
      <c r="G50" s="60" t="s">
        <v>45</v>
      </c>
      <c r="H50" s="63">
        <v>242</v>
      </c>
      <c r="I50" s="64">
        <f>+H50-C50</f>
        <v>0</v>
      </c>
      <c r="J50" s="65"/>
      <c r="K50" s="65"/>
      <c r="L50" s="66">
        <v>242</v>
      </c>
      <c r="M50" s="62">
        <f>+L50-H50</f>
        <v>0</v>
      </c>
      <c r="N50" s="60"/>
      <c r="O50" s="61">
        <v>242</v>
      </c>
      <c r="P50" s="62">
        <f>+O50-H50</f>
        <v>0</v>
      </c>
      <c r="Q50" s="60"/>
      <c r="R50" s="61">
        <v>242</v>
      </c>
      <c r="S50" s="62">
        <f>+R50-H50</f>
        <v>0</v>
      </c>
      <c r="T50" s="60"/>
      <c r="U50" s="61">
        <v>242</v>
      </c>
      <c r="V50" s="63">
        <f>+U50-H50</f>
        <v>0</v>
      </c>
      <c r="W50" s="125">
        <f>+U50-C50</f>
        <v>0</v>
      </c>
      <c r="X50" s="257"/>
    </row>
    <row r="51" spans="1:24" ht="15" customHeight="1">
      <c r="A51" s="49"/>
      <c r="B51" s="67"/>
      <c r="C51" s="111"/>
      <c r="D51" s="166"/>
      <c r="E51" s="123"/>
      <c r="F51" s="62"/>
      <c r="G51" s="60"/>
      <c r="H51" s="63"/>
      <c r="I51" s="64"/>
      <c r="J51" s="65"/>
      <c r="K51" s="65"/>
      <c r="L51" s="66"/>
      <c r="M51" s="62"/>
      <c r="N51" s="60"/>
      <c r="O51" s="61"/>
      <c r="P51" s="62"/>
      <c r="Q51" s="60"/>
      <c r="R51" s="61"/>
      <c r="S51" s="62"/>
      <c r="T51" s="60"/>
      <c r="U51" s="61"/>
      <c r="V51" s="63"/>
      <c r="W51" s="125"/>
      <c r="X51" s="257"/>
    </row>
    <row r="52" spans="1:24" ht="33.75" customHeight="1">
      <c r="A52" s="49"/>
      <c r="B52" s="31" t="s">
        <v>46</v>
      </c>
      <c r="C52" s="32">
        <v>0</v>
      </c>
      <c r="D52" s="37" t="s">
        <v>47</v>
      </c>
      <c r="E52" s="33">
        <v>32729</v>
      </c>
      <c r="F52" s="28">
        <f>E52-C52</f>
        <v>32729</v>
      </c>
      <c r="G52" s="29" t="s">
        <v>48</v>
      </c>
      <c r="H52" s="27">
        <v>31210</v>
      </c>
      <c r="I52" s="34">
        <f>H52-C52</f>
        <v>31210</v>
      </c>
      <c r="J52" s="24"/>
      <c r="K52" s="24"/>
      <c r="L52" s="35">
        <v>31210</v>
      </c>
      <c r="M52" s="28">
        <f>L52-H52</f>
        <v>0</v>
      </c>
      <c r="N52" s="29"/>
      <c r="O52" s="26">
        <v>31210</v>
      </c>
      <c r="P52" s="28">
        <f>O52-H52</f>
        <v>0</v>
      </c>
      <c r="Q52" s="29"/>
      <c r="R52" s="26">
        <v>31210</v>
      </c>
      <c r="S52" s="28">
        <f>R52-H52</f>
        <v>0</v>
      </c>
      <c r="T52" s="29"/>
      <c r="U52" s="26">
        <v>31210</v>
      </c>
      <c r="V52" s="27">
        <f>U52-H52</f>
        <v>0</v>
      </c>
      <c r="W52" s="25">
        <f>U52-C52</f>
        <v>31210</v>
      </c>
      <c r="X52" s="30"/>
    </row>
    <row r="53" spans="1:24" ht="36" customHeight="1">
      <c r="A53" s="49"/>
      <c r="B53" s="31" t="s">
        <v>49</v>
      </c>
      <c r="C53" s="32">
        <v>0</v>
      </c>
      <c r="D53" s="37" t="s">
        <v>50</v>
      </c>
      <c r="E53" s="33">
        <v>6374</v>
      </c>
      <c r="F53" s="28">
        <f>E53-C53</f>
        <v>6374</v>
      </c>
      <c r="G53" s="29" t="s">
        <v>51</v>
      </c>
      <c r="H53" s="27">
        <v>6350</v>
      </c>
      <c r="I53" s="34">
        <f>H53-C53</f>
        <v>6350</v>
      </c>
      <c r="J53" s="24"/>
      <c r="K53" s="24"/>
      <c r="L53" s="35">
        <v>6350</v>
      </c>
      <c r="M53" s="28">
        <f>L53-H53</f>
        <v>0</v>
      </c>
      <c r="N53" s="29" t="s">
        <v>724</v>
      </c>
      <c r="O53" s="26">
        <v>6350</v>
      </c>
      <c r="P53" s="28">
        <f>O53-H53</f>
        <v>0</v>
      </c>
      <c r="Q53" s="29"/>
      <c r="R53" s="26">
        <v>6350</v>
      </c>
      <c r="S53" s="28">
        <f>R53-H53</f>
        <v>0</v>
      </c>
      <c r="T53" s="29"/>
      <c r="U53" s="26">
        <v>6350</v>
      </c>
      <c r="V53" s="27">
        <f>U53-H53</f>
        <v>0</v>
      </c>
      <c r="W53" s="25">
        <f>U53-C53</f>
        <v>6350</v>
      </c>
      <c r="X53" s="30"/>
    </row>
    <row r="54" spans="1:24" ht="32.25" customHeight="1">
      <c r="A54" s="49"/>
      <c r="B54" s="31" t="s">
        <v>52</v>
      </c>
      <c r="C54" s="32">
        <v>0</v>
      </c>
      <c r="D54" s="37" t="s">
        <v>53</v>
      </c>
      <c r="E54" s="33">
        <v>2869</v>
      </c>
      <c r="F54" s="28">
        <f>E54-C54</f>
        <v>2869</v>
      </c>
      <c r="G54" s="29" t="s">
        <v>54</v>
      </c>
      <c r="H54" s="27">
        <v>2909</v>
      </c>
      <c r="I54" s="34">
        <f>H54-C54</f>
        <v>2909</v>
      </c>
      <c r="J54" s="24"/>
      <c r="K54" s="24"/>
      <c r="L54" s="35">
        <v>2909</v>
      </c>
      <c r="M54" s="28">
        <f>L54-H54</f>
        <v>0</v>
      </c>
      <c r="N54" s="29" t="s">
        <v>724</v>
      </c>
      <c r="O54" s="26">
        <v>2909</v>
      </c>
      <c r="P54" s="28">
        <f>O54-H54</f>
        <v>0</v>
      </c>
      <c r="Q54" s="29"/>
      <c r="R54" s="26">
        <v>2909</v>
      </c>
      <c r="S54" s="28">
        <f>R54-H54</f>
        <v>0</v>
      </c>
      <c r="T54" s="29"/>
      <c r="U54" s="26">
        <v>2909</v>
      </c>
      <c r="V54" s="27">
        <f>U54-H54</f>
        <v>0</v>
      </c>
      <c r="W54" s="25">
        <f>U54-C54</f>
        <v>2909</v>
      </c>
      <c r="X54" s="30"/>
    </row>
    <row r="55" spans="1:24" ht="36.75" customHeight="1">
      <c r="A55" s="49"/>
      <c r="B55" s="31" t="s">
        <v>55</v>
      </c>
      <c r="C55" s="32">
        <v>0</v>
      </c>
      <c r="D55" s="37" t="s">
        <v>56</v>
      </c>
      <c r="E55" s="33">
        <v>96</v>
      </c>
      <c r="F55" s="28">
        <f>E55-C55</f>
        <v>96</v>
      </c>
      <c r="G55" s="29" t="s">
        <v>57</v>
      </c>
      <c r="H55" s="27">
        <v>96</v>
      </c>
      <c r="I55" s="34">
        <f>H55-C55</f>
        <v>96</v>
      </c>
      <c r="J55" s="24"/>
      <c r="K55" s="24"/>
      <c r="L55" s="35">
        <v>96</v>
      </c>
      <c r="M55" s="28">
        <f>L55-H55</f>
        <v>0</v>
      </c>
      <c r="N55" s="29"/>
      <c r="O55" s="26">
        <v>96</v>
      </c>
      <c r="P55" s="28">
        <f>O55-H55</f>
        <v>0</v>
      </c>
      <c r="Q55" s="29"/>
      <c r="R55" s="26">
        <v>96</v>
      </c>
      <c r="S55" s="28">
        <f>R55-H55</f>
        <v>0</v>
      </c>
      <c r="T55" s="29"/>
      <c r="U55" s="26">
        <v>96</v>
      </c>
      <c r="V55" s="27">
        <f>U55-H55</f>
        <v>0</v>
      </c>
      <c r="W55" s="25">
        <f>U55-C55</f>
        <v>96</v>
      </c>
      <c r="X55" s="30"/>
    </row>
    <row r="56" spans="1:24" ht="15" customHeight="1">
      <c r="A56" s="49"/>
      <c r="B56" s="110" t="s">
        <v>602</v>
      </c>
      <c r="C56" s="111">
        <v>0</v>
      </c>
      <c r="D56" s="166" t="s">
        <v>58</v>
      </c>
      <c r="E56" s="123">
        <v>196</v>
      </c>
      <c r="F56" s="62">
        <f>+E56-C56</f>
        <v>196</v>
      </c>
      <c r="G56" s="60" t="s">
        <v>59</v>
      </c>
      <c r="H56" s="63">
        <v>196</v>
      </c>
      <c r="I56" s="64">
        <f>+H56-C56</f>
        <v>196</v>
      </c>
      <c r="J56" s="65"/>
      <c r="K56" s="65"/>
      <c r="L56" s="66">
        <v>196</v>
      </c>
      <c r="M56" s="62">
        <f>+L56-H56</f>
        <v>0</v>
      </c>
      <c r="N56" s="60"/>
      <c r="O56" s="61">
        <v>196</v>
      </c>
      <c r="P56" s="62">
        <f>+O56-H56</f>
        <v>0</v>
      </c>
      <c r="Q56" s="60"/>
      <c r="R56" s="61">
        <v>196</v>
      </c>
      <c r="S56" s="62">
        <f>+R56-H56</f>
        <v>0</v>
      </c>
      <c r="T56" s="60"/>
      <c r="U56" s="61">
        <v>196</v>
      </c>
      <c r="V56" s="63">
        <f>+U56-H56</f>
        <v>0</v>
      </c>
      <c r="W56" s="125">
        <f>+U56-C56</f>
        <v>196</v>
      </c>
      <c r="X56" s="257"/>
    </row>
    <row r="57" spans="1:24" ht="21.75" customHeight="1">
      <c r="A57" s="49"/>
      <c r="B57" s="118"/>
      <c r="C57" s="112"/>
      <c r="D57" s="166"/>
      <c r="E57" s="124"/>
      <c r="F57" s="62"/>
      <c r="G57" s="60"/>
      <c r="H57" s="63"/>
      <c r="I57" s="64"/>
      <c r="J57" s="65"/>
      <c r="K57" s="65"/>
      <c r="L57" s="66"/>
      <c r="M57" s="62"/>
      <c r="N57" s="60"/>
      <c r="O57" s="61"/>
      <c r="P57" s="62"/>
      <c r="Q57" s="60"/>
      <c r="R57" s="61"/>
      <c r="S57" s="62"/>
      <c r="T57" s="60"/>
      <c r="U57" s="61"/>
      <c r="V57" s="63"/>
      <c r="W57" s="125"/>
      <c r="X57" s="257"/>
    </row>
    <row r="58" spans="1:24" ht="15" customHeight="1">
      <c r="A58" s="49"/>
      <c r="B58" s="110" t="s">
        <v>520</v>
      </c>
      <c r="C58" s="111">
        <v>33885</v>
      </c>
      <c r="D58" s="166" t="s">
        <v>60</v>
      </c>
      <c r="E58" s="123">
        <v>0</v>
      </c>
      <c r="F58" s="62">
        <f>+E58-C58</f>
        <v>-33885</v>
      </c>
      <c r="G58" s="60" t="s">
        <v>61</v>
      </c>
      <c r="H58" s="63">
        <v>0</v>
      </c>
      <c r="I58" s="64">
        <f>+H58-C58</f>
        <v>-33885</v>
      </c>
      <c r="J58" s="65"/>
      <c r="K58" s="65"/>
      <c r="L58" s="66">
        <v>0</v>
      </c>
      <c r="M58" s="62">
        <f>+L58-H58</f>
        <v>0</v>
      </c>
      <c r="N58" s="60"/>
      <c r="O58" s="61">
        <v>0</v>
      </c>
      <c r="P58" s="62">
        <f>+O58-H58</f>
        <v>0</v>
      </c>
      <c r="Q58" s="60"/>
      <c r="R58" s="61">
        <v>0</v>
      </c>
      <c r="S58" s="62">
        <f>+R58-H58</f>
        <v>0</v>
      </c>
      <c r="T58" s="60"/>
      <c r="U58" s="61">
        <v>0</v>
      </c>
      <c r="V58" s="63">
        <f>+U58-H58</f>
        <v>0</v>
      </c>
      <c r="W58" s="125">
        <f>+U58-C58</f>
        <v>-33885</v>
      </c>
      <c r="X58" s="257"/>
    </row>
    <row r="59" spans="1:24" ht="15" customHeight="1">
      <c r="A59" s="49"/>
      <c r="B59" s="118"/>
      <c r="C59" s="112"/>
      <c r="D59" s="166"/>
      <c r="E59" s="124"/>
      <c r="F59" s="62"/>
      <c r="G59" s="60"/>
      <c r="H59" s="63"/>
      <c r="I59" s="64"/>
      <c r="J59" s="65"/>
      <c r="K59" s="65"/>
      <c r="L59" s="66"/>
      <c r="M59" s="62"/>
      <c r="N59" s="60"/>
      <c r="O59" s="61"/>
      <c r="P59" s="62"/>
      <c r="Q59" s="60"/>
      <c r="R59" s="61"/>
      <c r="S59" s="62"/>
      <c r="T59" s="60"/>
      <c r="U59" s="61"/>
      <c r="V59" s="63"/>
      <c r="W59" s="125"/>
      <c r="X59" s="257"/>
    </row>
    <row r="60" spans="1:24" ht="15" customHeight="1">
      <c r="A60" s="49"/>
      <c r="B60" s="110" t="s">
        <v>371</v>
      </c>
      <c r="C60" s="112">
        <v>8059</v>
      </c>
      <c r="D60" s="166" t="s">
        <v>770</v>
      </c>
      <c r="E60" s="124">
        <v>34390</v>
      </c>
      <c r="F60" s="62">
        <f>+E60-C60</f>
        <v>26331</v>
      </c>
      <c r="G60" s="60" t="s">
        <v>62</v>
      </c>
      <c r="H60" s="63">
        <v>14364</v>
      </c>
      <c r="I60" s="64">
        <f>+H60-C60</f>
        <v>6305</v>
      </c>
      <c r="J60" s="65"/>
      <c r="K60" s="65"/>
      <c r="L60" s="66">
        <v>13784</v>
      </c>
      <c r="M60" s="62">
        <f>+L60-H60</f>
        <v>-580</v>
      </c>
      <c r="N60" s="60" t="s">
        <v>772</v>
      </c>
      <c r="O60" s="160">
        <v>13972</v>
      </c>
      <c r="P60" s="146">
        <f>+O60-H60</f>
        <v>-392</v>
      </c>
      <c r="Q60" s="224" t="s">
        <v>778</v>
      </c>
      <c r="R60" s="160">
        <v>13972</v>
      </c>
      <c r="S60" s="62">
        <f>+R60-H60</f>
        <v>-392</v>
      </c>
      <c r="T60" s="60"/>
      <c r="U60" s="61">
        <v>13972</v>
      </c>
      <c r="V60" s="63">
        <f>+U60-H60</f>
        <v>-392</v>
      </c>
      <c r="W60" s="125">
        <f>+U60-C60</f>
        <v>5913</v>
      </c>
      <c r="X60" s="257"/>
    </row>
    <row r="61" spans="1:24" ht="27" customHeight="1">
      <c r="A61" s="49"/>
      <c r="B61" s="118"/>
      <c r="C61" s="130"/>
      <c r="D61" s="166"/>
      <c r="E61" s="129"/>
      <c r="F61" s="62"/>
      <c r="G61" s="60"/>
      <c r="H61" s="63"/>
      <c r="I61" s="64"/>
      <c r="J61" s="65"/>
      <c r="K61" s="65"/>
      <c r="L61" s="66"/>
      <c r="M61" s="62"/>
      <c r="N61" s="60"/>
      <c r="O61" s="160"/>
      <c r="P61" s="146"/>
      <c r="Q61" s="224"/>
      <c r="R61" s="160"/>
      <c r="S61" s="62"/>
      <c r="T61" s="60"/>
      <c r="U61" s="61"/>
      <c r="V61" s="63"/>
      <c r="W61" s="125"/>
      <c r="X61" s="257"/>
    </row>
    <row r="62" spans="1:24" ht="15" customHeight="1">
      <c r="A62" s="49"/>
      <c r="B62" s="110" t="s">
        <v>372</v>
      </c>
      <c r="C62" s="112">
        <v>15965</v>
      </c>
      <c r="D62" s="166" t="s">
        <v>63</v>
      </c>
      <c r="E62" s="124">
        <v>19306</v>
      </c>
      <c r="F62" s="62">
        <f>+E62-C62</f>
        <v>3341</v>
      </c>
      <c r="G62" s="60" t="s">
        <v>64</v>
      </c>
      <c r="H62" s="63">
        <v>20334</v>
      </c>
      <c r="I62" s="64">
        <f>+H62-C62</f>
        <v>4369</v>
      </c>
      <c r="J62" s="65"/>
      <c r="K62" s="65"/>
      <c r="L62" s="66">
        <v>20315</v>
      </c>
      <c r="M62" s="62">
        <f>+L62-H62</f>
        <v>-19</v>
      </c>
      <c r="N62" s="60" t="s">
        <v>725</v>
      </c>
      <c r="O62" s="61">
        <v>20315</v>
      </c>
      <c r="P62" s="62">
        <f>+O62-H62</f>
        <v>-19</v>
      </c>
      <c r="Q62" s="60"/>
      <c r="R62" s="61">
        <v>20315</v>
      </c>
      <c r="S62" s="62">
        <f>+R62-H62</f>
        <v>-19</v>
      </c>
      <c r="T62" s="60"/>
      <c r="U62" s="61">
        <v>20315</v>
      </c>
      <c r="V62" s="63">
        <f>+U62-H62</f>
        <v>-19</v>
      </c>
      <c r="W62" s="125">
        <f>+U62-C62</f>
        <v>4350</v>
      </c>
      <c r="X62" s="257"/>
    </row>
    <row r="63" spans="1:24" ht="15" customHeight="1">
      <c r="A63" s="49"/>
      <c r="B63" s="118"/>
      <c r="C63" s="130"/>
      <c r="D63" s="166"/>
      <c r="E63" s="129"/>
      <c r="F63" s="62"/>
      <c r="G63" s="60"/>
      <c r="H63" s="63"/>
      <c r="I63" s="64"/>
      <c r="J63" s="65"/>
      <c r="K63" s="65"/>
      <c r="L63" s="66"/>
      <c r="M63" s="62"/>
      <c r="N63" s="60"/>
      <c r="O63" s="61"/>
      <c r="P63" s="62"/>
      <c r="Q63" s="60"/>
      <c r="R63" s="61"/>
      <c r="S63" s="62"/>
      <c r="T63" s="60"/>
      <c r="U63" s="61"/>
      <c r="V63" s="63"/>
      <c r="W63" s="125"/>
      <c r="X63" s="257"/>
    </row>
    <row r="64" spans="1:24" ht="15" customHeight="1">
      <c r="A64" s="49"/>
      <c r="B64" s="110" t="s">
        <v>373</v>
      </c>
      <c r="C64" s="112">
        <v>4136</v>
      </c>
      <c r="D64" s="166" t="s">
        <v>65</v>
      </c>
      <c r="E64" s="124">
        <v>3237</v>
      </c>
      <c r="F64" s="62">
        <f>+E64-C64</f>
        <v>-899</v>
      </c>
      <c r="G64" s="60" t="s">
        <v>66</v>
      </c>
      <c r="H64" s="63">
        <v>3221</v>
      </c>
      <c r="I64" s="64">
        <f>+H64-C64</f>
        <v>-915</v>
      </c>
      <c r="J64" s="65"/>
      <c r="K64" s="65"/>
      <c r="L64" s="66">
        <v>3062</v>
      </c>
      <c r="M64" s="62">
        <f>+L64-H64</f>
        <v>-159</v>
      </c>
      <c r="N64" s="60" t="s">
        <v>726</v>
      </c>
      <c r="O64" s="61">
        <v>3062</v>
      </c>
      <c r="P64" s="62">
        <f>+O64-H64</f>
        <v>-159</v>
      </c>
      <c r="Q64" s="60"/>
      <c r="R64" s="61">
        <v>3062</v>
      </c>
      <c r="S64" s="62">
        <f>+R64-H64</f>
        <v>-159</v>
      </c>
      <c r="T64" s="60"/>
      <c r="U64" s="61">
        <v>3062</v>
      </c>
      <c r="V64" s="63">
        <f>+U64-H64</f>
        <v>-159</v>
      </c>
      <c r="W64" s="125">
        <f>+U64-C64</f>
        <v>-1074</v>
      </c>
      <c r="X64" s="257"/>
    </row>
    <row r="65" spans="1:24" ht="15" customHeight="1">
      <c r="A65" s="49"/>
      <c r="B65" s="118"/>
      <c r="C65" s="130"/>
      <c r="D65" s="166"/>
      <c r="E65" s="129"/>
      <c r="F65" s="62"/>
      <c r="G65" s="60"/>
      <c r="H65" s="63"/>
      <c r="I65" s="64"/>
      <c r="J65" s="65"/>
      <c r="K65" s="65"/>
      <c r="L65" s="66"/>
      <c r="M65" s="62"/>
      <c r="N65" s="60"/>
      <c r="O65" s="61"/>
      <c r="P65" s="62"/>
      <c r="Q65" s="60"/>
      <c r="R65" s="61"/>
      <c r="S65" s="62"/>
      <c r="T65" s="60"/>
      <c r="U65" s="61"/>
      <c r="V65" s="63"/>
      <c r="W65" s="125"/>
      <c r="X65" s="257"/>
    </row>
    <row r="66" spans="1:24" ht="15" customHeight="1">
      <c r="A66" s="49"/>
      <c r="B66" s="110" t="s">
        <v>572</v>
      </c>
      <c r="C66" s="112">
        <v>8876</v>
      </c>
      <c r="D66" s="166" t="s">
        <v>67</v>
      </c>
      <c r="E66" s="124">
        <v>9049</v>
      </c>
      <c r="F66" s="62">
        <f>+E66-C66</f>
        <v>173</v>
      </c>
      <c r="G66" s="60" t="s">
        <v>68</v>
      </c>
      <c r="H66" s="63">
        <v>9108</v>
      </c>
      <c r="I66" s="64">
        <f>+H66-C66</f>
        <v>232</v>
      </c>
      <c r="J66" s="65"/>
      <c r="K66" s="65"/>
      <c r="L66" s="66">
        <v>9052</v>
      </c>
      <c r="M66" s="62">
        <f>+L66-H66</f>
        <v>-56</v>
      </c>
      <c r="N66" s="60" t="s">
        <v>711</v>
      </c>
      <c r="O66" s="61">
        <v>9052</v>
      </c>
      <c r="P66" s="62">
        <f>+O66-H66</f>
        <v>-56</v>
      </c>
      <c r="Q66" s="60"/>
      <c r="R66" s="61">
        <v>9052</v>
      </c>
      <c r="S66" s="62">
        <f>+R66-H66</f>
        <v>-56</v>
      </c>
      <c r="T66" s="60"/>
      <c r="U66" s="61">
        <v>9052</v>
      </c>
      <c r="V66" s="63">
        <f>+U66-H66</f>
        <v>-56</v>
      </c>
      <c r="W66" s="125">
        <f>+U66-C66</f>
        <v>176</v>
      </c>
      <c r="X66" s="257"/>
    </row>
    <row r="67" spans="1:24" ht="15" customHeight="1">
      <c r="A67" s="49"/>
      <c r="B67" s="118"/>
      <c r="C67" s="130"/>
      <c r="D67" s="166"/>
      <c r="E67" s="129"/>
      <c r="F67" s="62"/>
      <c r="G67" s="60"/>
      <c r="H67" s="63"/>
      <c r="I67" s="64"/>
      <c r="J67" s="65"/>
      <c r="K67" s="65"/>
      <c r="L67" s="66"/>
      <c r="M67" s="62"/>
      <c r="N67" s="60"/>
      <c r="O67" s="61"/>
      <c r="P67" s="62"/>
      <c r="Q67" s="60"/>
      <c r="R67" s="61"/>
      <c r="S67" s="62"/>
      <c r="T67" s="60"/>
      <c r="U67" s="61"/>
      <c r="V67" s="63"/>
      <c r="W67" s="125"/>
      <c r="X67" s="257"/>
    </row>
    <row r="68" spans="1:24" ht="15" customHeight="1">
      <c r="A68" s="49"/>
      <c r="B68" s="110" t="s">
        <v>374</v>
      </c>
      <c r="C68" s="112">
        <v>1278</v>
      </c>
      <c r="D68" s="166" t="s">
        <v>69</v>
      </c>
      <c r="E68" s="124">
        <v>1291</v>
      </c>
      <c r="F68" s="62">
        <f>+E68-C68</f>
        <v>13</v>
      </c>
      <c r="G68" s="60" t="s">
        <v>70</v>
      </c>
      <c r="H68" s="63">
        <v>1291</v>
      </c>
      <c r="I68" s="64">
        <f>+H68-C68</f>
        <v>13</v>
      </c>
      <c r="J68" s="65" t="s">
        <v>611</v>
      </c>
      <c r="K68" s="65"/>
      <c r="L68" s="66">
        <v>1291</v>
      </c>
      <c r="M68" s="62">
        <f>+L68-H68</f>
        <v>0</v>
      </c>
      <c r="N68" s="60"/>
      <c r="O68" s="61">
        <v>1291</v>
      </c>
      <c r="P68" s="62">
        <f>+O68-H68</f>
        <v>0</v>
      </c>
      <c r="Q68" s="60"/>
      <c r="R68" s="61">
        <v>1291</v>
      </c>
      <c r="S68" s="62">
        <f>+R68-H68</f>
        <v>0</v>
      </c>
      <c r="T68" s="60"/>
      <c r="U68" s="61">
        <v>1291</v>
      </c>
      <c r="V68" s="63">
        <f>+U68-H68</f>
        <v>0</v>
      </c>
      <c r="W68" s="125">
        <f>+U68-C68</f>
        <v>13</v>
      </c>
      <c r="X68" s="257"/>
    </row>
    <row r="69" spans="1:24" ht="26.25" customHeight="1">
      <c r="A69" s="49"/>
      <c r="B69" s="118"/>
      <c r="C69" s="130"/>
      <c r="D69" s="166"/>
      <c r="E69" s="129"/>
      <c r="F69" s="62"/>
      <c r="G69" s="60"/>
      <c r="H69" s="63"/>
      <c r="I69" s="64"/>
      <c r="J69" s="65"/>
      <c r="K69" s="65"/>
      <c r="L69" s="66"/>
      <c r="M69" s="62"/>
      <c r="N69" s="60"/>
      <c r="O69" s="61"/>
      <c r="P69" s="62"/>
      <c r="Q69" s="60"/>
      <c r="R69" s="61"/>
      <c r="S69" s="62"/>
      <c r="T69" s="60"/>
      <c r="U69" s="61"/>
      <c r="V69" s="63"/>
      <c r="W69" s="125"/>
      <c r="X69" s="257"/>
    </row>
    <row r="70" spans="1:24" ht="15" customHeight="1">
      <c r="A70" s="49"/>
      <c r="B70" s="110" t="s">
        <v>375</v>
      </c>
      <c r="C70" s="112">
        <v>12192</v>
      </c>
      <c r="D70" s="166" t="s">
        <v>71</v>
      </c>
      <c r="E70" s="124">
        <v>18862</v>
      </c>
      <c r="F70" s="62">
        <f>+E70-C70</f>
        <v>6670</v>
      </c>
      <c r="G70" s="60" t="s">
        <v>72</v>
      </c>
      <c r="H70" s="63">
        <v>47608</v>
      </c>
      <c r="I70" s="64">
        <f>+H70-C70</f>
        <v>35416</v>
      </c>
      <c r="J70" s="65"/>
      <c r="K70" s="65"/>
      <c r="L70" s="66">
        <v>47168</v>
      </c>
      <c r="M70" s="62">
        <f>+L70-H70</f>
        <v>-440</v>
      </c>
      <c r="N70" s="60" t="s">
        <v>727</v>
      </c>
      <c r="O70" s="61">
        <v>47168</v>
      </c>
      <c r="P70" s="62">
        <f>+O70-H70</f>
        <v>-440</v>
      </c>
      <c r="Q70" s="60"/>
      <c r="R70" s="61">
        <v>47168</v>
      </c>
      <c r="S70" s="62">
        <f>+R70-H70</f>
        <v>-440</v>
      </c>
      <c r="T70" s="60"/>
      <c r="U70" s="61">
        <v>47168</v>
      </c>
      <c r="V70" s="63">
        <f>+U70-H70</f>
        <v>-440</v>
      </c>
      <c r="W70" s="125">
        <f>+U70-C70</f>
        <v>34976</v>
      </c>
      <c r="X70" s="257"/>
    </row>
    <row r="71" spans="1:24" ht="27" customHeight="1">
      <c r="A71" s="49"/>
      <c r="B71" s="118"/>
      <c r="C71" s="130"/>
      <c r="D71" s="166"/>
      <c r="E71" s="129"/>
      <c r="F71" s="62"/>
      <c r="G71" s="60"/>
      <c r="H71" s="63"/>
      <c r="I71" s="64"/>
      <c r="J71" s="65"/>
      <c r="K71" s="65"/>
      <c r="L71" s="66"/>
      <c r="M71" s="62"/>
      <c r="N71" s="60"/>
      <c r="O71" s="61"/>
      <c r="P71" s="62"/>
      <c r="Q71" s="60"/>
      <c r="R71" s="61"/>
      <c r="S71" s="62"/>
      <c r="T71" s="60"/>
      <c r="U71" s="61"/>
      <c r="V71" s="63"/>
      <c r="W71" s="125"/>
      <c r="X71" s="257"/>
    </row>
    <row r="72" spans="1:24" ht="15" customHeight="1">
      <c r="A72" s="49"/>
      <c r="B72" s="110" t="s">
        <v>376</v>
      </c>
      <c r="C72" s="112">
        <v>10463</v>
      </c>
      <c r="D72" s="100" t="s">
        <v>73</v>
      </c>
      <c r="E72" s="124">
        <v>25872</v>
      </c>
      <c r="F72" s="174">
        <f>+E72-C72</f>
        <v>15409</v>
      </c>
      <c r="G72" s="175" t="s">
        <v>74</v>
      </c>
      <c r="H72" s="168">
        <v>12855</v>
      </c>
      <c r="I72" s="171">
        <f>+H72-C72</f>
        <v>2392</v>
      </c>
      <c r="J72" s="144"/>
      <c r="K72" s="144"/>
      <c r="L72" s="155">
        <v>12855</v>
      </c>
      <c r="M72" s="174">
        <f>+L72-H72</f>
        <v>0</v>
      </c>
      <c r="N72" s="175" t="s">
        <v>728</v>
      </c>
      <c r="O72" s="231">
        <v>12855</v>
      </c>
      <c r="P72" s="174">
        <f>+O72-H72</f>
        <v>0</v>
      </c>
      <c r="Q72" s="175"/>
      <c r="R72" s="231">
        <v>12855</v>
      </c>
      <c r="S72" s="174">
        <f>+R72-H72</f>
        <v>0</v>
      </c>
      <c r="T72" s="175"/>
      <c r="U72" s="231">
        <v>12855</v>
      </c>
      <c r="V72" s="168">
        <f>+U72-H72</f>
        <v>0</v>
      </c>
      <c r="W72" s="126">
        <f>+U72-C72</f>
        <v>2392</v>
      </c>
      <c r="X72" s="254"/>
    </row>
    <row r="73" spans="1:24" ht="21.75" customHeight="1" thickBot="1">
      <c r="A73" s="49"/>
      <c r="B73" s="121"/>
      <c r="C73" s="167"/>
      <c r="D73" s="117"/>
      <c r="E73" s="170"/>
      <c r="F73" s="156"/>
      <c r="G73" s="134"/>
      <c r="H73" s="169"/>
      <c r="I73" s="152"/>
      <c r="J73" s="144"/>
      <c r="K73" s="144"/>
      <c r="L73" s="157"/>
      <c r="M73" s="156"/>
      <c r="N73" s="134"/>
      <c r="O73" s="230"/>
      <c r="P73" s="156"/>
      <c r="Q73" s="134"/>
      <c r="R73" s="230"/>
      <c r="S73" s="156"/>
      <c r="T73" s="134"/>
      <c r="U73" s="230"/>
      <c r="V73" s="169"/>
      <c r="W73" s="126"/>
      <c r="X73" s="256"/>
    </row>
    <row r="74" spans="1:24" ht="15" customHeight="1">
      <c r="A74" s="49"/>
      <c r="B74" s="127" t="s">
        <v>506</v>
      </c>
      <c r="C74" s="75">
        <f>SUM(C34:C73)</f>
        <v>487061</v>
      </c>
      <c r="D74" s="81"/>
      <c r="E74" s="88">
        <f>SUM(E34:E73)</f>
        <v>1147395</v>
      </c>
      <c r="F74" s="75">
        <f>SUM(F34:F73)</f>
        <v>660334</v>
      </c>
      <c r="G74" s="81"/>
      <c r="H74" s="88">
        <f>SUM(H34:H73)</f>
        <v>1089640</v>
      </c>
      <c r="I74" s="88">
        <f>SUM(I34:I73)</f>
        <v>602579</v>
      </c>
      <c r="J74" s="19"/>
      <c r="K74" s="19"/>
      <c r="L74" s="91">
        <f>SUM(L34:L73)</f>
        <v>1083299</v>
      </c>
      <c r="M74" s="75">
        <f>SUM(M34:M73)</f>
        <v>-6341</v>
      </c>
      <c r="N74" s="81"/>
      <c r="O74" s="79">
        <f>SUM(O34:O73)</f>
        <v>1083050</v>
      </c>
      <c r="P74" s="75">
        <f>SUM(P34:P73)</f>
        <v>-6590</v>
      </c>
      <c r="Q74" s="81"/>
      <c r="R74" s="79">
        <f>SUM(R34:R73)</f>
        <v>1083050</v>
      </c>
      <c r="S74" s="75">
        <f>SUM(S34:S73)</f>
        <v>-6590</v>
      </c>
      <c r="T74" s="81"/>
      <c r="U74" s="79">
        <f>SUM(U34:U73)</f>
        <v>1083584</v>
      </c>
      <c r="V74" s="88">
        <f>SUM(V34:V73)</f>
        <v>-6056</v>
      </c>
      <c r="W74" s="75">
        <f>SUM(W34:W73)</f>
        <v>596523</v>
      </c>
      <c r="X74" s="77"/>
    </row>
    <row r="75" spans="1:24" ht="15" customHeight="1" thickBot="1">
      <c r="A75" s="49"/>
      <c r="B75" s="128"/>
      <c r="C75" s="76"/>
      <c r="D75" s="82"/>
      <c r="E75" s="89"/>
      <c r="F75" s="76"/>
      <c r="G75" s="82"/>
      <c r="H75" s="89"/>
      <c r="I75" s="89"/>
      <c r="J75" s="20"/>
      <c r="K75" s="20"/>
      <c r="L75" s="90"/>
      <c r="M75" s="76"/>
      <c r="N75" s="82"/>
      <c r="O75" s="80"/>
      <c r="P75" s="76"/>
      <c r="Q75" s="82"/>
      <c r="R75" s="80"/>
      <c r="S75" s="76"/>
      <c r="T75" s="82"/>
      <c r="U75" s="80"/>
      <c r="V75" s="89"/>
      <c r="W75" s="76"/>
      <c r="X75" s="78"/>
    </row>
    <row r="76" spans="1:24" ht="15" customHeight="1">
      <c r="A76" s="49"/>
      <c r="B76" s="67" t="s">
        <v>599</v>
      </c>
      <c r="C76" s="111">
        <v>7789</v>
      </c>
      <c r="D76" s="116" t="s">
        <v>79</v>
      </c>
      <c r="E76" s="123">
        <v>3584</v>
      </c>
      <c r="F76" s="62">
        <f>+E76-C76</f>
        <v>-4205</v>
      </c>
      <c r="G76" s="60" t="s">
        <v>80</v>
      </c>
      <c r="H76" s="63">
        <v>4342</v>
      </c>
      <c r="I76" s="64">
        <f>+H76-C76</f>
        <v>-3447</v>
      </c>
      <c r="J76" s="65"/>
      <c r="K76" s="65"/>
      <c r="L76" s="66">
        <v>4342</v>
      </c>
      <c r="M76" s="62">
        <f>+L76-H76</f>
        <v>0</v>
      </c>
      <c r="N76" s="60"/>
      <c r="O76" s="61">
        <v>4342</v>
      </c>
      <c r="P76" s="62">
        <f>+O76-H76</f>
        <v>0</v>
      </c>
      <c r="Q76" s="60"/>
      <c r="R76" s="61">
        <v>4342</v>
      </c>
      <c r="S76" s="62">
        <f>+R76-H76</f>
        <v>0</v>
      </c>
      <c r="T76" s="60"/>
      <c r="U76" s="61">
        <v>4342</v>
      </c>
      <c r="V76" s="63">
        <f>+U76-H76</f>
        <v>0</v>
      </c>
      <c r="W76" s="125">
        <f>+U76-C76</f>
        <v>-3447</v>
      </c>
      <c r="X76" s="257"/>
    </row>
    <row r="77" spans="1:24" ht="15" customHeight="1" thickBot="1">
      <c r="A77" s="49"/>
      <c r="B77" s="110"/>
      <c r="C77" s="112"/>
      <c r="D77" s="101"/>
      <c r="E77" s="124"/>
      <c r="F77" s="62"/>
      <c r="G77" s="60"/>
      <c r="H77" s="63"/>
      <c r="I77" s="64"/>
      <c r="J77" s="65"/>
      <c r="K77" s="65"/>
      <c r="L77" s="66"/>
      <c r="M77" s="62"/>
      <c r="N77" s="60"/>
      <c r="O77" s="61"/>
      <c r="P77" s="62"/>
      <c r="Q77" s="60"/>
      <c r="R77" s="61"/>
      <c r="S77" s="62"/>
      <c r="T77" s="60"/>
      <c r="U77" s="61"/>
      <c r="V77" s="63"/>
      <c r="W77" s="125"/>
      <c r="X77" s="257"/>
    </row>
    <row r="78" spans="1:24" ht="15" customHeight="1">
      <c r="A78" s="49"/>
      <c r="B78" s="67" t="s">
        <v>597</v>
      </c>
      <c r="C78" s="111">
        <v>49681</v>
      </c>
      <c r="D78" s="115" t="s">
        <v>75</v>
      </c>
      <c r="E78" s="123">
        <v>46041</v>
      </c>
      <c r="F78" s="62">
        <f>+E78-C78</f>
        <v>-3640</v>
      </c>
      <c r="G78" s="60" t="s">
        <v>76</v>
      </c>
      <c r="H78" s="63">
        <v>48093</v>
      </c>
      <c r="I78" s="64">
        <f>+H78-C78</f>
        <v>-1588</v>
      </c>
      <c r="J78" s="65"/>
      <c r="K78" s="65"/>
      <c r="L78" s="66">
        <v>48093</v>
      </c>
      <c r="M78" s="62">
        <f>+L78-H78</f>
        <v>0</v>
      </c>
      <c r="N78" s="60"/>
      <c r="O78" s="61">
        <v>48093</v>
      </c>
      <c r="P78" s="62">
        <f>+O78-H78</f>
        <v>0</v>
      </c>
      <c r="Q78" s="60"/>
      <c r="R78" s="61">
        <v>48093</v>
      </c>
      <c r="S78" s="62">
        <f>+R78-H78</f>
        <v>0</v>
      </c>
      <c r="T78" s="60"/>
      <c r="U78" s="61">
        <v>48093</v>
      </c>
      <c r="V78" s="63">
        <f>+U78-H78</f>
        <v>0</v>
      </c>
      <c r="W78" s="125">
        <f>+U78-C78</f>
        <v>-1588</v>
      </c>
      <c r="X78" s="257"/>
    </row>
    <row r="79" spans="1:24" ht="15" customHeight="1">
      <c r="A79" s="49"/>
      <c r="B79" s="110"/>
      <c r="C79" s="112"/>
      <c r="D79" s="101"/>
      <c r="E79" s="124"/>
      <c r="F79" s="62"/>
      <c r="G79" s="60"/>
      <c r="H79" s="63"/>
      <c r="I79" s="64"/>
      <c r="J79" s="65"/>
      <c r="K79" s="65"/>
      <c r="L79" s="66"/>
      <c r="M79" s="62"/>
      <c r="N79" s="60"/>
      <c r="O79" s="61"/>
      <c r="P79" s="62"/>
      <c r="Q79" s="60"/>
      <c r="R79" s="61"/>
      <c r="S79" s="62"/>
      <c r="T79" s="60"/>
      <c r="U79" s="61"/>
      <c r="V79" s="63"/>
      <c r="W79" s="125"/>
      <c r="X79" s="257"/>
    </row>
    <row r="80" spans="1:24" ht="15" customHeight="1">
      <c r="A80" s="49"/>
      <c r="B80" s="67" t="s">
        <v>598</v>
      </c>
      <c r="C80" s="111">
        <v>44461</v>
      </c>
      <c r="D80" s="116" t="s">
        <v>77</v>
      </c>
      <c r="E80" s="123">
        <v>38925</v>
      </c>
      <c r="F80" s="62">
        <f>+E80-C80</f>
        <v>-5536</v>
      </c>
      <c r="G80" s="60" t="s">
        <v>78</v>
      </c>
      <c r="H80" s="63">
        <v>40169</v>
      </c>
      <c r="I80" s="64">
        <f>+H80-C80</f>
        <v>-4292</v>
      </c>
      <c r="J80" s="65"/>
      <c r="K80" s="65"/>
      <c r="L80" s="66">
        <v>40262</v>
      </c>
      <c r="M80" s="62">
        <f>+L80-H80</f>
        <v>93</v>
      </c>
      <c r="N80" s="60" t="s">
        <v>769</v>
      </c>
      <c r="O80" s="160">
        <v>39808</v>
      </c>
      <c r="P80" s="146">
        <f>+O80-H80</f>
        <v>-361</v>
      </c>
      <c r="Q80" s="224" t="s">
        <v>782</v>
      </c>
      <c r="R80" s="160">
        <v>39808</v>
      </c>
      <c r="S80" s="62">
        <f>+R80-H80</f>
        <v>-361</v>
      </c>
      <c r="T80" s="60"/>
      <c r="U80" s="61">
        <v>39808</v>
      </c>
      <c r="V80" s="63">
        <f>+U80-H80</f>
        <v>-361</v>
      </c>
      <c r="W80" s="125">
        <f>+U80-C80</f>
        <v>-4653</v>
      </c>
      <c r="X80" s="257"/>
    </row>
    <row r="81" spans="1:24" ht="15" customHeight="1">
      <c r="A81" s="49"/>
      <c r="B81" s="110"/>
      <c r="C81" s="112"/>
      <c r="D81" s="101"/>
      <c r="E81" s="124"/>
      <c r="F81" s="62"/>
      <c r="G81" s="60"/>
      <c r="H81" s="63"/>
      <c r="I81" s="64"/>
      <c r="J81" s="65"/>
      <c r="K81" s="65"/>
      <c r="L81" s="66"/>
      <c r="M81" s="62"/>
      <c r="N81" s="60"/>
      <c r="O81" s="160"/>
      <c r="P81" s="146"/>
      <c r="Q81" s="224"/>
      <c r="R81" s="160"/>
      <c r="S81" s="62"/>
      <c r="T81" s="60"/>
      <c r="U81" s="61"/>
      <c r="V81" s="63"/>
      <c r="W81" s="125"/>
      <c r="X81" s="257"/>
    </row>
    <row r="82" spans="1:24" ht="15" customHeight="1">
      <c r="A82" s="49"/>
      <c r="B82" s="67" t="s">
        <v>369</v>
      </c>
      <c r="C82" s="111">
        <v>42917</v>
      </c>
      <c r="D82" s="116" t="s">
        <v>81</v>
      </c>
      <c r="E82" s="123">
        <v>42566</v>
      </c>
      <c r="F82" s="62">
        <f>+E82-C82</f>
        <v>-351</v>
      </c>
      <c r="G82" s="60" t="s">
        <v>665</v>
      </c>
      <c r="H82" s="63">
        <v>46327</v>
      </c>
      <c r="I82" s="64">
        <f>+H82-C82</f>
        <v>3410</v>
      </c>
      <c r="J82" s="65"/>
      <c r="K82" s="65"/>
      <c r="L82" s="66">
        <v>51366</v>
      </c>
      <c r="M82" s="62">
        <f>+L82-H82</f>
        <v>5039</v>
      </c>
      <c r="N82" s="60" t="s">
        <v>744</v>
      </c>
      <c r="O82" s="61">
        <v>51366</v>
      </c>
      <c r="P82" s="62">
        <f>+O82-H82</f>
        <v>5039</v>
      </c>
      <c r="Q82" s="60"/>
      <c r="R82" s="61">
        <v>51366</v>
      </c>
      <c r="S82" s="62">
        <f>+R82-H82</f>
        <v>5039</v>
      </c>
      <c r="T82" s="60"/>
      <c r="U82" s="61">
        <v>51366</v>
      </c>
      <c r="V82" s="63">
        <f>+U82-H82</f>
        <v>5039</v>
      </c>
      <c r="W82" s="125">
        <f>+U82-C82</f>
        <v>8449</v>
      </c>
      <c r="X82" s="257"/>
    </row>
    <row r="83" spans="1:24" ht="15" customHeight="1">
      <c r="A83" s="49"/>
      <c r="B83" s="110"/>
      <c r="C83" s="112"/>
      <c r="D83" s="101"/>
      <c r="E83" s="124"/>
      <c r="F83" s="62"/>
      <c r="G83" s="60"/>
      <c r="H83" s="63"/>
      <c r="I83" s="64"/>
      <c r="J83" s="65"/>
      <c r="K83" s="65"/>
      <c r="L83" s="66"/>
      <c r="M83" s="62"/>
      <c r="N83" s="60"/>
      <c r="O83" s="61"/>
      <c r="P83" s="62"/>
      <c r="Q83" s="60"/>
      <c r="R83" s="61"/>
      <c r="S83" s="62"/>
      <c r="T83" s="60"/>
      <c r="U83" s="61"/>
      <c r="V83" s="63"/>
      <c r="W83" s="125"/>
      <c r="X83" s="257"/>
    </row>
    <row r="84" spans="1:24" ht="15" customHeight="1">
      <c r="A84" s="49"/>
      <c r="B84" s="67" t="s">
        <v>370</v>
      </c>
      <c r="C84" s="111">
        <v>13201</v>
      </c>
      <c r="D84" s="116" t="s">
        <v>82</v>
      </c>
      <c r="E84" s="123">
        <v>12899</v>
      </c>
      <c r="F84" s="62">
        <f>+E84-C84</f>
        <v>-302</v>
      </c>
      <c r="G84" s="60" t="s">
        <v>83</v>
      </c>
      <c r="H84" s="63">
        <v>12738</v>
      </c>
      <c r="I84" s="64">
        <f>+H84-C84</f>
        <v>-463</v>
      </c>
      <c r="J84" s="65"/>
      <c r="K84" s="65"/>
      <c r="L84" s="66">
        <v>12737</v>
      </c>
      <c r="M84" s="62">
        <f>+L84-H84</f>
        <v>-1</v>
      </c>
      <c r="N84" s="60"/>
      <c r="O84" s="61">
        <v>12737</v>
      </c>
      <c r="P84" s="62">
        <f>+O84-H84</f>
        <v>-1</v>
      </c>
      <c r="Q84" s="60"/>
      <c r="R84" s="61">
        <v>12737</v>
      </c>
      <c r="S84" s="62">
        <f>+R84-H84</f>
        <v>-1</v>
      </c>
      <c r="T84" s="60"/>
      <c r="U84" s="61">
        <v>12737</v>
      </c>
      <c r="V84" s="63">
        <f>+U84-H84</f>
        <v>-1</v>
      </c>
      <c r="W84" s="125">
        <f>+U84-C84</f>
        <v>-464</v>
      </c>
      <c r="X84" s="257"/>
    </row>
    <row r="85" spans="1:24" ht="15" customHeight="1" thickBot="1">
      <c r="A85" s="49"/>
      <c r="B85" s="110"/>
      <c r="C85" s="112"/>
      <c r="D85" s="117"/>
      <c r="E85" s="124"/>
      <c r="F85" s="62"/>
      <c r="G85" s="60"/>
      <c r="H85" s="63"/>
      <c r="I85" s="64"/>
      <c r="J85" s="65"/>
      <c r="K85" s="65"/>
      <c r="L85" s="66"/>
      <c r="M85" s="62"/>
      <c r="N85" s="60"/>
      <c r="O85" s="61"/>
      <c r="P85" s="62"/>
      <c r="Q85" s="60"/>
      <c r="R85" s="61"/>
      <c r="S85" s="62"/>
      <c r="T85" s="60"/>
      <c r="U85" s="61"/>
      <c r="V85" s="63"/>
      <c r="W85" s="125"/>
      <c r="X85" s="257"/>
    </row>
    <row r="86" spans="1:24" ht="15" customHeight="1">
      <c r="A86" s="49"/>
      <c r="B86" s="127" t="s">
        <v>368</v>
      </c>
      <c r="C86" s="75">
        <f>SUM(C76:C85)</f>
        <v>158049</v>
      </c>
      <c r="D86" s="81"/>
      <c r="E86" s="88">
        <f>SUM(E76:E85)</f>
        <v>144015</v>
      </c>
      <c r="F86" s="75">
        <f>SUM(F76:F85)</f>
        <v>-14034</v>
      </c>
      <c r="G86" s="81"/>
      <c r="H86" s="88">
        <f>SUM(H76:H85)</f>
        <v>151669</v>
      </c>
      <c r="I86" s="88">
        <f>SUM(I76:I85)</f>
        <v>-6380</v>
      </c>
      <c r="J86" s="19"/>
      <c r="K86" s="19"/>
      <c r="L86" s="91">
        <f>SUM(L76:L85)</f>
        <v>156800</v>
      </c>
      <c r="M86" s="75">
        <f>SUM(M76:M85)</f>
        <v>5131</v>
      </c>
      <c r="N86" s="81"/>
      <c r="O86" s="79">
        <f>SUM(O76:O85)</f>
        <v>156346</v>
      </c>
      <c r="P86" s="75">
        <f>SUM(P76:P85)</f>
        <v>4677</v>
      </c>
      <c r="Q86" s="81"/>
      <c r="R86" s="79">
        <f>SUM(R76:R85)</f>
        <v>156346</v>
      </c>
      <c r="S86" s="75">
        <f>SUM(S76:S85)</f>
        <v>4677</v>
      </c>
      <c r="T86" s="81"/>
      <c r="U86" s="79">
        <f>SUM(U76:U85)</f>
        <v>156346</v>
      </c>
      <c r="V86" s="88">
        <f>SUM(V76:V85)</f>
        <v>4677</v>
      </c>
      <c r="W86" s="75">
        <f>SUM(W76:W85)</f>
        <v>-1703</v>
      </c>
      <c r="X86" s="77"/>
    </row>
    <row r="87" spans="1:24" ht="15" customHeight="1" thickBot="1">
      <c r="A87" s="49"/>
      <c r="B87" s="128"/>
      <c r="C87" s="76"/>
      <c r="D87" s="82"/>
      <c r="E87" s="89"/>
      <c r="F87" s="76"/>
      <c r="G87" s="82"/>
      <c r="H87" s="89"/>
      <c r="I87" s="89"/>
      <c r="J87" s="20"/>
      <c r="K87" s="20"/>
      <c r="L87" s="90"/>
      <c r="M87" s="76"/>
      <c r="N87" s="82"/>
      <c r="O87" s="80"/>
      <c r="P87" s="76"/>
      <c r="Q87" s="82"/>
      <c r="R87" s="80"/>
      <c r="S87" s="76"/>
      <c r="T87" s="82"/>
      <c r="U87" s="80"/>
      <c r="V87" s="89"/>
      <c r="W87" s="76"/>
      <c r="X87" s="78"/>
    </row>
    <row r="88" spans="1:24" ht="15" customHeight="1">
      <c r="A88" s="49"/>
      <c r="B88" s="67" t="s">
        <v>378</v>
      </c>
      <c r="C88" s="111">
        <v>314</v>
      </c>
      <c r="D88" s="133" t="s">
        <v>84</v>
      </c>
      <c r="E88" s="165">
        <v>209</v>
      </c>
      <c r="F88" s="62">
        <f>+E88-C88</f>
        <v>-105</v>
      </c>
      <c r="G88" s="60" t="s">
        <v>85</v>
      </c>
      <c r="H88" s="63">
        <v>202</v>
      </c>
      <c r="I88" s="64">
        <f>+H88-C88</f>
        <v>-112</v>
      </c>
      <c r="J88" s="65"/>
      <c r="K88" s="65"/>
      <c r="L88" s="66">
        <v>202</v>
      </c>
      <c r="M88" s="62">
        <f>+L88-H88</f>
        <v>0</v>
      </c>
      <c r="N88" s="60"/>
      <c r="O88" s="61">
        <v>202</v>
      </c>
      <c r="P88" s="62">
        <f>+O88-H88</f>
        <v>0</v>
      </c>
      <c r="Q88" s="60"/>
      <c r="R88" s="61">
        <v>202</v>
      </c>
      <c r="S88" s="62">
        <f>+R88-H88</f>
        <v>0</v>
      </c>
      <c r="T88" s="60"/>
      <c r="U88" s="61">
        <v>202</v>
      </c>
      <c r="V88" s="63">
        <f>+U88-H88</f>
        <v>0</v>
      </c>
      <c r="W88" s="125">
        <f>+U88-C88</f>
        <v>-112</v>
      </c>
      <c r="X88" s="257"/>
    </row>
    <row r="89" spans="1:24" ht="15" customHeight="1">
      <c r="A89" s="49"/>
      <c r="B89" s="110"/>
      <c r="C89" s="112"/>
      <c r="D89" s="134"/>
      <c r="E89" s="129"/>
      <c r="F89" s="62"/>
      <c r="G89" s="60"/>
      <c r="H89" s="63"/>
      <c r="I89" s="64"/>
      <c r="J89" s="65"/>
      <c r="K89" s="65"/>
      <c r="L89" s="66"/>
      <c r="M89" s="62"/>
      <c r="N89" s="60"/>
      <c r="O89" s="61"/>
      <c r="P89" s="62"/>
      <c r="Q89" s="60"/>
      <c r="R89" s="61"/>
      <c r="S89" s="62"/>
      <c r="T89" s="60"/>
      <c r="U89" s="61"/>
      <c r="V89" s="63"/>
      <c r="W89" s="125"/>
      <c r="X89" s="257"/>
    </row>
    <row r="90" spans="1:24" ht="15" customHeight="1">
      <c r="A90" s="49"/>
      <c r="B90" s="67" t="s">
        <v>379</v>
      </c>
      <c r="C90" s="111">
        <v>560</v>
      </c>
      <c r="D90" s="116" t="s">
        <v>86</v>
      </c>
      <c r="E90" s="131">
        <v>3355</v>
      </c>
      <c r="F90" s="62">
        <f>+E90-C90</f>
        <v>2795</v>
      </c>
      <c r="G90" s="60" t="s">
        <v>87</v>
      </c>
      <c r="H90" s="63">
        <v>3375</v>
      </c>
      <c r="I90" s="64">
        <f>+H90-C90</f>
        <v>2815</v>
      </c>
      <c r="J90" s="65"/>
      <c r="K90" s="65"/>
      <c r="L90" s="66">
        <v>3375</v>
      </c>
      <c r="M90" s="62">
        <f>+L90-H90</f>
        <v>0</v>
      </c>
      <c r="N90" s="60" t="s">
        <v>736</v>
      </c>
      <c r="O90" s="61">
        <v>3375</v>
      </c>
      <c r="P90" s="62">
        <f>+O90-H90</f>
        <v>0</v>
      </c>
      <c r="Q90" s="60"/>
      <c r="R90" s="61">
        <v>3375</v>
      </c>
      <c r="S90" s="62">
        <f>+R90-H90</f>
        <v>0</v>
      </c>
      <c r="T90" s="60"/>
      <c r="U90" s="61">
        <v>2675</v>
      </c>
      <c r="V90" s="63">
        <f>+U90-H90</f>
        <v>-700</v>
      </c>
      <c r="W90" s="125">
        <f>+U90-C90</f>
        <v>2115</v>
      </c>
      <c r="X90" s="257"/>
    </row>
    <row r="91" spans="1:24" ht="15" customHeight="1">
      <c r="A91" s="49"/>
      <c r="B91" s="110"/>
      <c r="C91" s="112"/>
      <c r="D91" s="101"/>
      <c r="E91" s="132"/>
      <c r="F91" s="62"/>
      <c r="G91" s="60"/>
      <c r="H91" s="63"/>
      <c r="I91" s="64"/>
      <c r="J91" s="65"/>
      <c r="K91" s="65"/>
      <c r="L91" s="66"/>
      <c r="M91" s="62"/>
      <c r="N91" s="60"/>
      <c r="O91" s="61"/>
      <c r="P91" s="62"/>
      <c r="Q91" s="60"/>
      <c r="R91" s="61"/>
      <c r="S91" s="62"/>
      <c r="T91" s="60"/>
      <c r="U91" s="61"/>
      <c r="V91" s="63"/>
      <c r="W91" s="125"/>
      <c r="X91" s="257"/>
    </row>
    <row r="92" spans="1:24" ht="15" customHeight="1">
      <c r="A92" s="49"/>
      <c r="B92" s="67" t="s">
        <v>380</v>
      </c>
      <c r="C92" s="111">
        <v>5009</v>
      </c>
      <c r="D92" s="116" t="s">
        <v>88</v>
      </c>
      <c r="E92" s="123">
        <v>2246</v>
      </c>
      <c r="F92" s="62">
        <f>+E92-C92</f>
        <v>-2763</v>
      </c>
      <c r="G92" s="60" t="s">
        <v>88</v>
      </c>
      <c r="H92" s="63">
        <v>2209</v>
      </c>
      <c r="I92" s="64">
        <f>+H92-C92</f>
        <v>-2800</v>
      </c>
      <c r="J92" s="65"/>
      <c r="K92" s="65"/>
      <c r="L92" s="66">
        <v>2209</v>
      </c>
      <c r="M92" s="62">
        <f>+L92-H92</f>
        <v>0</v>
      </c>
      <c r="N92" s="60" t="s">
        <v>737</v>
      </c>
      <c r="O92" s="61">
        <v>2209</v>
      </c>
      <c r="P92" s="62">
        <f>+O92-H92</f>
        <v>0</v>
      </c>
      <c r="Q92" s="60"/>
      <c r="R92" s="61">
        <v>2209</v>
      </c>
      <c r="S92" s="62">
        <f>+R92-H92</f>
        <v>0</v>
      </c>
      <c r="T92" s="60"/>
      <c r="U92" s="61">
        <v>2209</v>
      </c>
      <c r="V92" s="63">
        <f>+U92-H92</f>
        <v>0</v>
      </c>
      <c r="W92" s="125">
        <f>+U92-C92</f>
        <v>-2800</v>
      </c>
      <c r="X92" s="257"/>
    </row>
    <row r="93" spans="1:24" ht="15" customHeight="1">
      <c r="A93" s="49"/>
      <c r="B93" s="110"/>
      <c r="C93" s="112"/>
      <c r="D93" s="101"/>
      <c r="E93" s="124"/>
      <c r="F93" s="62"/>
      <c r="G93" s="60"/>
      <c r="H93" s="63"/>
      <c r="I93" s="64"/>
      <c r="J93" s="65"/>
      <c r="K93" s="65"/>
      <c r="L93" s="66"/>
      <c r="M93" s="62"/>
      <c r="N93" s="60"/>
      <c r="O93" s="61"/>
      <c r="P93" s="62"/>
      <c r="Q93" s="60"/>
      <c r="R93" s="61"/>
      <c r="S93" s="62"/>
      <c r="T93" s="60"/>
      <c r="U93" s="61"/>
      <c r="V93" s="63"/>
      <c r="W93" s="125"/>
      <c r="X93" s="257"/>
    </row>
    <row r="94" spans="1:24" ht="15" customHeight="1">
      <c r="A94" s="49"/>
      <c r="B94" s="67" t="s">
        <v>566</v>
      </c>
      <c r="C94" s="111">
        <v>16062</v>
      </c>
      <c r="D94" s="116" t="s">
        <v>89</v>
      </c>
      <c r="E94" s="135">
        <v>22313</v>
      </c>
      <c r="F94" s="62">
        <f>+E94-C94</f>
        <v>6251</v>
      </c>
      <c r="G94" s="60" t="s">
        <v>90</v>
      </c>
      <c r="H94" s="63">
        <v>22139</v>
      </c>
      <c r="I94" s="64">
        <f>+H94-C94</f>
        <v>6077</v>
      </c>
      <c r="J94" s="65"/>
      <c r="K94" s="65"/>
      <c r="L94" s="66">
        <v>21955</v>
      </c>
      <c r="M94" s="62">
        <f>+L94-H94</f>
        <v>-184</v>
      </c>
      <c r="N94" s="60" t="s">
        <v>735</v>
      </c>
      <c r="O94" s="61">
        <v>21955</v>
      </c>
      <c r="P94" s="62">
        <f>+O94-H94</f>
        <v>-184</v>
      </c>
      <c r="Q94" s="60"/>
      <c r="R94" s="61">
        <v>21955</v>
      </c>
      <c r="S94" s="62">
        <f>+R94-H94</f>
        <v>-184</v>
      </c>
      <c r="T94" s="60"/>
      <c r="U94" s="61">
        <v>16840</v>
      </c>
      <c r="V94" s="63">
        <f>+U94-H94</f>
        <v>-5299</v>
      </c>
      <c r="W94" s="125">
        <f>+U94-C94</f>
        <v>778</v>
      </c>
      <c r="X94" s="257" t="s">
        <v>795</v>
      </c>
    </row>
    <row r="95" spans="1:24" ht="15" customHeight="1">
      <c r="A95" s="49"/>
      <c r="B95" s="110"/>
      <c r="C95" s="112"/>
      <c r="D95" s="101"/>
      <c r="E95" s="131"/>
      <c r="F95" s="62"/>
      <c r="G95" s="60"/>
      <c r="H95" s="63"/>
      <c r="I95" s="64"/>
      <c r="J95" s="65"/>
      <c r="K95" s="65"/>
      <c r="L95" s="66"/>
      <c r="M95" s="62"/>
      <c r="N95" s="60"/>
      <c r="O95" s="61"/>
      <c r="P95" s="62"/>
      <c r="Q95" s="60"/>
      <c r="R95" s="61"/>
      <c r="S95" s="62"/>
      <c r="T95" s="60"/>
      <c r="U95" s="61"/>
      <c r="V95" s="63"/>
      <c r="W95" s="125"/>
      <c r="X95" s="257"/>
    </row>
    <row r="96" spans="1:24" ht="15" customHeight="1">
      <c r="A96" s="49"/>
      <c r="B96" s="67" t="s">
        <v>567</v>
      </c>
      <c r="C96" s="111">
        <v>9732</v>
      </c>
      <c r="D96" s="116" t="s">
        <v>91</v>
      </c>
      <c r="E96" s="123">
        <v>9521</v>
      </c>
      <c r="F96" s="62">
        <f>+E96-C96</f>
        <v>-211</v>
      </c>
      <c r="G96" s="60" t="s">
        <v>92</v>
      </c>
      <c r="H96" s="63">
        <v>9818</v>
      </c>
      <c r="I96" s="64">
        <f>+H96-C96</f>
        <v>86</v>
      </c>
      <c r="J96" s="65"/>
      <c r="K96" s="65"/>
      <c r="L96" s="66">
        <v>9811</v>
      </c>
      <c r="M96" s="62">
        <f>+L96-H96</f>
        <v>-7</v>
      </c>
      <c r="N96" s="60"/>
      <c r="O96" s="61">
        <v>9811</v>
      </c>
      <c r="P96" s="62">
        <f>+O96-H96</f>
        <v>-7</v>
      </c>
      <c r="Q96" s="60"/>
      <c r="R96" s="61">
        <v>9811</v>
      </c>
      <c r="S96" s="62">
        <f>+R96-H96</f>
        <v>-7</v>
      </c>
      <c r="T96" s="60"/>
      <c r="U96" s="61">
        <v>9860</v>
      </c>
      <c r="V96" s="63">
        <f>+U96-H96</f>
        <v>42</v>
      </c>
      <c r="W96" s="125">
        <f>+U96-C96</f>
        <v>128</v>
      </c>
      <c r="X96" s="257"/>
    </row>
    <row r="97" spans="1:24" ht="15" customHeight="1">
      <c r="A97" s="49"/>
      <c r="B97" s="110"/>
      <c r="C97" s="112"/>
      <c r="D97" s="101"/>
      <c r="E97" s="124"/>
      <c r="F97" s="62"/>
      <c r="G97" s="60"/>
      <c r="H97" s="63"/>
      <c r="I97" s="64"/>
      <c r="J97" s="65"/>
      <c r="K97" s="65"/>
      <c r="L97" s="66"/>
      <c r="M97" s="62"/>
      <c r="N97" s="60"/>
      <c r="O97" s="61"/>
      <c r="P97" s="62"/>
      <c r="Q97" s="60"/>
      <c r="R97" s="61"/>
      <c r="S97" s="62"/>
      <c r="T97" s="60"/>
      <c r="U97" s="61"/>
      <c r="V97" s="63"/>
      <c r="W97" s="125"/>
      <c r="X97" s="257"/>
    </row>
    <row r="98" spans="1:24" ht="15" customHeight="1">
      <c r="A98" s="49"/>
      <c r="B98" s="67" t="s">
        <v>377</v>
      </c>
      <c r="C98" s="111">
        <v>63816</v>
      </c>
      <c r="D98" s="116" t="s">
        <v>93</v>
      </c>
      <c r="E98" s="123">
        <v>84423</v>
      </c>
      <c r="F98" s="62">
        <f>+E98-C98</f>
        <v>20607</v>
      </c>
      <c r="G98" s="60" t="s">
        <v>94</v>
      </c>
      <c r="H98" s="63">
        <v>71865</v>
      </c>
      <c r="I98" s="64">
        <f>+H98-C98</f>
        <v>8049</v>
      </c>
      <c r="J98" s="65" t="s">
        <v>612</v>
      </c>
      <c r="K98" s="65"/>
      <c r="L98" s="66">
        <v>71865</v>
      </c>
      <c r="M98" s="62">
        <f>+L98-H98</f>
        <v>0</v>
      </c>
      <c r="N98" s="60"/>
      <c r="O98" s="160">
        <v>72207</v>
      </c>
      <c r="P98" s="146">
        <f>+O98-H98</f>
        <v>342</v>
      </c>
      <c r="Q98" s="224" t="s">
        <v>781</v>
      </c>
      <c r="R98" s="160">
        <v>72207</v>
      </c>
      <c r="S98" s="62">
        <f>+R98-H98</f>
        <v>342</v>
      </c>
      <c r="T98" s="60"/>
      <c r="U98" s="61">
        <v>72207</v>
      </c>
      <c r="V98" s="63">
        <f>+U98-H98</f>
        <v>342</v>
      </c>
      <c r="W98" s="125">
        <f>+U98-C98</f>
        <v>8391</v>
      </c>
      <c r="X98" s="257"/>
    </row>
    <row r="99" spans="1:24" ht="15" customHeight="1" thickBot="1">
      <c r="A99" s="49"/>
      <c r="B99" s="110"/>
      <c r="C99" s="112"/>
      <c r="D99" s="117"/>
      <c r="E99" s="124"/>
      <c r="F99" s="62"/>
      <c r="G99" s="60"/>
      <c r="H99" s="63"/>
      <c r="I99" s="64"/>
      <c r="J99" s="65"/>
      <c r="K99" s="65"/>
      <c r="L99" s="66"/>
      <c r="M99" s="62"/>
      <c r="N99" s="60"/>
      <c r="O99" s="160"/>
      <c r="P99" s="146"/>
      <c r="Q99" s="224"/>
      <c r="R99" s="160"/>
      <c r="S99" s="62"/>
      <c r="T99" s="60"/>
      <c r="U99" s="61"/>
      <c r="V99" s="63"/>
      <c r="W99" s="125"/>
      <c r="X99" s="257"/>
    </row>
    <row r="100" spans="1:24" ht="15" customHeight="1">
      <c r="A100" s="49"/>
      <c r="B100" s="127" t="s">
        <v>381</v>
      </c>
      <c r="C100" s="75">
        <f>SUM(C88:C99)</f>
        <v>95493</v>
      </c>
      <c r="D100" s="81"/>
      <c r="E100" s="88">
        <f>SUM(E88:E99)</f>
        <v>122067</v>
      </c>
      <c r="F100" s="75">
        <f>SUM(F88:F99)</f>
        <v>26574</v>
      </c>
      <c r="G100" s="81"/>
      <c r="H100" s="88">
        <f>SUM(H88:H99)</f>
        <v>109608</v>
      </c>
      <c r="I100" s="88">
        <f>SUM(I88:I99)</f>
        <v>14115</v>
      </c>
      <c r="J100" s="19"/>
      <c r="K100" s="19"/>
      <c r="L100" s="91">
        <f>SUM(L88:L99)</f>
        <v>109417</v>
      </c>
      <c r="M100" s="75">
        <f>SUM(M88:M99)</f>
        <v>-191</v>
      </c>
      <c r="N100" s="81"/>
      <c r="O100" s="79">
        <f>SUM(O88:O99)</f>
        <v>109759</v>
      </c>
      <c r="P100" s="75">
        <f>SUM(P88:P99)</f>
        <v>151</v>
      </c>
      <c r="Q100" s="81"/>
      <c r="R100" s="79">
        <f>SUM(R88:R99)</f>
        <v>109759</v>
      </c>
      <c r="S100" s="75">
        <f>SUM(S88:S99)</f>
        <v>151</v>
      </c>
      <c r="T100" s="81"/>
      <c r="U100" s="79">
        <f>SUM(U88:U99)</f>
        <v>103993</v>
      </c>
      <c r="V100" s="88">
        <f>SUM(V88:V99)</f>
        <v>-5615</v>
      </c>
      <c r="W100" s="75">
        <f>SUM(W88:W99)</f>
        <v>8500</v>
      </c>
      <c r="X100" s="77"/>
    </row>
    <row r="101" spans="1:24" ht="15" customHeight="1" thickBot="1">
      <c r="A101" s="49"/>
      <c r="B101" s="128"/>
      <c r="C101" s="76"/>
      <c r="D101" s="82"/>
      <c r="E101" s="89"/>
      <c r="F101" s="76"/>
      <c r="G101" s="82"/>
      <c r="H101" s="89"/>
      <c r="I101" s="89"/>
      <c r="J101" s="20"/>
      <c r="K101" s="20"/>
      <c r="L101" s="90"/>
      <c r="M101" s="76"/>
      <c r="N101" s="82"/>
      <c r="O101" s="80"/>
      <c r="P101" s="76"/>
      <c r="Q101" s="82"/>
      <c r="R101" s="80"/>
      <c r="S101" s="76"/>
      <c r="T101" s="82"/>
      <c r="U101" s="80"/>
      <c r="V101" s="89"/>
      <c r="W101" s="76"/>
      <c r="X101" s="78"/>
    </row>
    <row r="102" spans="1:24" ht="15" customHeight="1">
      <c r="A102" s="49"/>
      <c r="B102" s="67" t="s">
        <v>502</v>
      </c>
      <c r="C102" s="111">
        <v>19918</v>
      </c>
      <c r="D102" s="150" t="s">
        <v>95</v>
      </c>
      <c r="E102" s="123">
        <v>18178</v>
      </c>
      <c r="F102" s="62">
        <f>+E102-C102</f>
        <v>-1740</v>
      </c>
      <c r="G102" s="60" t="s">
        <v>96</v>
      </c>
      <c r="H102" s="63">
        <v>18785</v>
      </c>
      <c r="I102" s="64">
        <f>+H102-C102</f>
        <v>-1133</v>
      </c>
      <c r="J102" s="65"/>
      <c r="K102" s="65"/>
      <c r="L102" s="66">
        <v>19848</v>
      </c>
      <c r="M102" s="62">
        <f>+L102-H102</f>
        <v>1063</v>
      </c>
      <c r="N102" s="60" t="s">
        <v>715</v>
      </c>
      <c r="O102" s="61">
        <v>19848</v>
      </c>
      <c r="P102" s="62">
        <f>+O102-H102</f>
        <v>1063</v>
      </c>
      <c r="Q102" s="60"/>
      <c r="R102" s="61">
        <v>19848</v>
      </c>
      <c r="S102" s="62">
        <f>+R102-H102</f>
        <v>1063</v>
      </c>
      <c r="T102" s="60"/>
      <c r="U102" s="61">
        <v>19848</v>
      </c>
      <c r="V102" s="63">
        <f>+U102-H102</f>
        <v>1063</v>
      </c>
      <c r="W102" s="125">
        <f>+U102-C102</f>
        <v>-70</v>
      </c>
      <c r="X102" s="257"/>
    </row>
    <row r="103" spans="1:24" ht="15" customHeight="1">
      <c r="A103" s="49"/>
      <c r="B103" s="110"/>
      <c r="C103" s="112"/>
      <c r="D103" s="134"/>
      <c r="E103" s="124"/>
      <c r="F103" s="62"/>
      <c r="G103" s="60"/>
      <c r="H103" s="63"/>
      <c r="I103" s="64"/>
      <c r="J103" s="65"/>
      <c r="K103" s="65"/>
      <c r="L103" s="66"/>
      <c r="M103" s="62"/>
      <c r="N103" s="60"/>
      <c r="O103" s="61"/>
      <c r="P103" s="62"/>
      <c r="Q103" s="60"/>
      <c r="R103" s="61"/>
      <c r="S103" s="62"/>
      <c r="T103" s="60"/>
      <c r="U103" s="61"/>
      <c r="V103" s="63"/>
      <c r="W103" s="125"/>
      <c r="X103" s="257"/>
    </row>
    <row r="104" spans="1:24" ht="15" customHeight="1">
      <c r="A104" s="49"/>
      <c r="B104" s="67" t="s">
        <v>382</v>
      </c>
      <c r="C104" s="111">
        <v>12597</v>
      </c>
      <c r="D104" s="116" t="s">
        <v>97</v>
      </c>
      <c r="E104" s="123">
        <v>12770</v>
      </c>
      <c r="F104" s="62">
        <f>+E104-C104</f>
        <v>173</v>
      </c>
      <c r="G104" s="60" t="s">
        <v>98</v>
      </c>
      <c r="H104" s="63">
        <v>13054</v>
      </c>
      <c r="I104" s="64">
        <f>+H104-C104</f>
        <v>457</v>
      </c>
      <c r="J104" s="65"/>
      <c r="K104" s="65"/>
      <c r="L104" s="66">
        <v>13025</v>
      </c>
      <c r="M104" s="62">
        <f>+L104-H104</f>
        <v>-29</v>
      </c>
      <c r="N104" s="60"/>
      <c r="O104" s="61">
        <v>13025</v>
      </c>
      <c r="P104" s="62">
        <f>+O104-H104</f>
        <v>-29</v>
      </c>
      <c r="Q104" s="60"/>
      <c r="R104" s="61">
        <v>13025</v>
      </c>
      <c r="S104" s="62">
        <f>+R104-H104</f>
        <v>-29</v>
      </c>
      <c r="T104" s="60"/>
      <c r="U104" s="61">
        <v>13025</v>
      </c>
      <c r="V104" s="63">
        <f>+U104-H104</f>
        <v>-29</v>
      </c>
      <c r="W104" s="125">
        <f>+U104-C104</f>
        <v>428</v>
      </c>
      <c r="X104" s="257"/>
    </row>
    <row r="105" spans="1:24" ht="15" customHeight="1">
      <c r="A105" s="49"/>
      <c r="B105" s="110"/>
      <c r="C105" s="112"/>
      <c r="D105" s="101"/>
      <c r="E105" s="124"/>
      <c r="F105" s="62"/>
      <c r="G105" s="60"/>
      <c r="H105" s="63"/>
      <c r="I105" s="64"/>
      <c r="J105" s="65"/>
      <c r="K105" s="65"/>
      <c r="L105" s="66"/>
      <c r="M105" s="62"/>
      <c r="N105" s="60"/>
      <c r="O105" s="61"/>
      <c r="P105" s="62"/>
      <c r="Q105" s="60"/>
      <c r="R105" s="61"/>
      <c r="S105" s="62"/>
      <c r="T105" s="60"/>
      <c r="U105" s="61"/>
      <c r="V105" s="63"/>
      <c r="W105" s="125"/>
      <c r="X105" s="257"/>
    </row>
    <row r="106" spans="1:24" ht="15" customHeight="1">
      <c r="A106" s="49"/>
      <c r="B106" s="67" t="s">
        <v>545</v>
      </c>
      <c r="C106" s="111">
        <v>9925</v>
      </c>
      <c r="D106" s="116" t="s">
        <v>99</v>
      </c>
      <c r="E106" s="123">
        <v>9925</v>
      </c>
      <c r="F106" s="62">
        <f>+E106-C106</f>
        <v>0</v>
      </c>
      <c r="G106" s="60" t="s">
        <v>100</v>
      </c>
      <c r="H106" s="63">
        <v>9925</v>
      </c>
      <c r="I106" s="64">
        <f>+H106-C106</f>
        <v>0</v>
      </c>
      <c r="J106" s="65"/>
      <c r="K106" s="65"/>
      <c r="L106" s="66">
        <v>9925</v>
      </c>
      <c r="M106" s="62">
        <f>+L106-H106</f>
        <v>0</v>
      </c>
      <c r="N106" s="60"/>
      <c r="O106" s="61">
        <v>9925</v>
      </c>
      <c r="P106" s="62">
        <f>+O106-H106</f>
        <v>0</v>
      </c>
      <c r="Q106" s="60"/>
      <c r="R106" s="61">
        <v>9925</v>
      </c>
      <c r="S106" s="62">
        <f>+R106-H106</f>
        <v>0</v>
      </c>
      <c r="T106" s="60"/>
      <c r="U106" s="61">
        <v>9925</v>
      </c>
      <c r="V106" s="63">
        <f>+U106-H106</f>
        <v>0</v>
      </c>
      <c r="W106" s="125">
        <f>+U106-C106</f>
        <v>0</v>
      </c>
      <c r="X106" s="257"/>
    </row>
    <row r="107" spans="1:24" ht="15" customHeight="1" thickBot="1">
      <c r="A107" s="49"/>
      <c r="B107" s="110"/>
      <c r="C107" s="112"/>
      <c r="D107" s="117"/>
      <c r="E107" s="124"/>
      <c r="F107" s="62"/>
      <c r="G107" s="60"/>
      <c r="H107" s="63"/>
      <c r="I107" s="64"/>
      <c r="J107" s="65"/>
      <c r="K107" s="65"/>
      <c r="L107" s="66"/>
      <c r="M107" s="62"/>
      <c r="N107" s="60"/>
      <c r="O107" s="61"/>
      <c r="P107" s="62"/>
      <c r="Q107" s="60"/>
      <c r="R107" s="61"/>
      <c r="S107" s="62"/>
      <c r="T107" s="60"/>
      <c r="U107" s="61"/>
      <c r="V107" s="63"/>
      <c r="W107" s="125"/>
      <c r="X107" s="257"/>
    </row>
    <row r="108" spans="1:24" ht="15" customHeight="1">
      <c r="A108" s="49"/>
      <c r="B108" s="127" t="s">
        <v>383</v>
      </c>
      <c r="C108" s="75">
        <f>SUM(C102:C107)</f>
        <v>42440</v>
      </c>
      <c r="D108" s="81"/>
      <c r="E108" s="88">
        <f>SUM(E102:E107)</f>
        <v>40873</v>
      </c>
      <c r="F108" s="75">
        <f>SUM(F102:F107)</f>
        <v>-1567</v>
      </c>
      <c r="G108" s="81"/>
      <c r="H108" s="88">
        <f>SUM(H102:H107)</f>
        <v>41764</v>
      </c>
      <c r="I108" s="88">
        <f>SUM(I102:I107)</f>
        <v>-676</v>
      </c>
      <c r="J108" s="19"/>
      <c r="K108" s="19"/>
      <c r="L108" s="91">
        <f>SUM(L102:L107)</f>
        <v>42798</v>
      </c>
      <c r="M108" s="75">
        <f>SUM(M102:M107)</f>
        <v>1034</v>
      </c>
      <c r="N108" s="81"/>
      <c r="O108" s="79">
        <f>SUM(O102:O107)</f>
        <v>42798</v>
      </c>
      <c r="P108" s="75">
        <f>SUM(P102:P107)</f>
        <v>1034</v>
      </c>
      <c r="Q108" s="81"/>
      <c r="R108" s="79">
        <f>SUM(R102:R107)</f>
        <v>42798</v>
      </c>
      <c r="S108" s="75">
        <f>SUM(S102:S107)</f>
        <v>1034</v>
      </c>
      <c r="T108" s="81"/>
      <c r="U108" s="79">
        <f>SUM(U102:U107)</f>
        <v>42798</v>
      </c>
      <c r="V108" s="88">
        <f>SUM(V102:V107)</f>
        <v>1034</v>
      </c>
      <c r="W108" s="75">
        <f>SUM(W102:W107)</f>
        <v>358</v>
      </c>
      <c r="X108" s="77"/>
    </row>
    <row r="109" spans="1:24" ht="15" customHeight="1" thickBot="1">
      <c r="A109" s="49"/>
      <c r="B109" s="128"/>
      <c r="C109" s="76"/>
      <c r="D109" s="82"/>
      <c r="E109" s="89"/>
      <c r="F109" s="76"/>
      <c r="G109" s="82"/>
      <c r="H109" s="89"/>
      <c r="I109" s="89"/>
      <c r="J109" s="20"/>
      <c r="K109" s="20"/>
      <c r="L109" s="90"/>
      <c r="M109" s="76"/>
      <c r="N109" s="82"/>
      <c r="O109" s="80"/>
      <c r="P109" s="76"/>
      <c r="Q109" s="82"/>
      <c r="R109" s="80"/>
      <c r="S109" s="76"/>
      <c r="T109" s="82"/>
      <c r="U109" s="80"/>
      <c r="V109" s="89"/>
      <c r="W109" s="76"/>
      <c r="X109" s="78"/>
    </row>
    <row r="110" spans="1:24" ht="15" customHeight="1">
      <c r="A110" s="264"/>
      <c r="B110" s="122" t="s">
        <v>507</v>
      </c>
      <c r="C110" s="99">
        <f>C74+C86+C100+C108</f>
        <v>783043</v>
      </c>
      <c r="D110" s="81"/>
      <c r="E110" s="119">
        <f>E74+E86+E100+E108</f>
        <v>1454350</v>
      </c>
      <c r="F110" s="99">
        <f>F74+F86+F100+F108</f>
        <v>671307</v>
      </c>
      <c r="G110" s="81"/>
      <c r="H110" s="119">
        <f>H74+H86+H100+H108</f>
        <v>1392681</v>
      </c>
      <c r="I110" s="119">
        <f>I74+I86+I100+I108</f>
        <v>609638</v>
      </c>
      <c r="J110" s="19"/>
      <c r="K110" s="19"/>
      <c r="L110" s="98">
        <f>L74+L86+L100+L108</f>
        <v>1392314</v>
      </c>
      <c r="M110" s="99">
        <f>M74+M86+M100+M108</f>
        <v>-367</v>
      </c>
      <c r="N110" s="81"/>
      <c r="O110" s="97">
        <f>O74+O86+O100+O108</f>
        <v>1391953</v>
      </c>
      <c r="P110" s="99">
        <f>P74+P86+P100+P108</f>
        <v>-728</v>
      </c>
      <c r="Q110" s="81"/>
      <c r="R110" s="97">
        <f>R74+R86+R100+R108</f>
        <v>1391953</v>
      </c>
      <c r="S110" s="99">
        <f>S74+S86+S100+S108</f>
        <v>-728</v>
      </c>
      <c r="T110" s="81"/>
      <c r="U110" s="97">
        <f>U74+U86+U100+U108</f>
        <v>1386721</v>
      </c>
      <c r="V110" s="119">
        <f>V74+V86+V100+V108</f>
        <v>-5960</v>
      </c>
      <c r="W110" s="99">
        <f>W74+W86+W100+W108</f>
        <v>603678</v>
      </c>
      <c r="X110" s="77"/>
    </row>
    <row r="111" spans="1:24" ht="15" customHeight="1" thickBot="1">
      <c r="A111" s="248"/>
      <c r="B111" s="74"/>
      <c r="C111" s="76"/>
      <c r="D111" s="82"/>
      <c r="E111" s="89"/>
      <c r="F111" s="76"/>
      <c r="G111" s="82"/>
      <c r="H111" s="89"/>
      <c r="I111" s="89"/>
      <c r="J111" s="20"/>
      <c r="K111" s="20"/>
      <c r="L111" s="90"/>
      <c r="M111" s="76"/>
      <c r="N111" s="82"/>
      <c r="O111" s="80"/>
      <c r="P111" s="76"/>
      <c r="Q111" s="82"/>
      <c r="R111" s="80"/>
      <c r="S111" s="76"/>
      <c r="T111" s="82"/>
      <c r="U111" s="80"/>
      <c r="V111" s="89"/>
      <c r="W111" s="76"/>
      <c r="X111" s="78"/>
    </row>
    <row r="112" spans="1:24" ht="15" customHeight="1">
      <c r="A112" s="247" t="s">
        <v>101</v>
      </c>
      <c r="B112" s="67" t="s">
        <v>522</v>
      </c>
      <c r="C112" s="111">
        <v>67571</v>
      </c>
      <c r="D112" s="115" t="s">
        <v>102</v>
      </c>
      <c r="E112" s="135">
        <v>70440</v>
      </c>
      <c r="F112" s="62">
        <f>+E112-C112</f>
        <v>2869</v>
      </c>
      <c r="G112" s="60" t="s">
        <v>103</v>
      </c>
      <c r="H112" s="63">
        <v>70525</v>
      </c>
      <c r="I112" s="64">
        <f>+H112-C112</f>
        <v>2954</v>
      </c>
      <c r="J112" s="65"/>
      <c r="K112" s="65"/>
      <c r="L112" s="66">
        <v>69386</v>
      </c>
      <c r="M112" s="62">
        <f>+L112-H112</f>
        <v>-1139</v>
      </c>
      <c r="N112" s="60" t="s">
        <v>747</v>
      </c>
      <c r="O112" s="61">
        <v>69386</v>
      </c>
      <c r="P112" s="62">
        <f>+O112-H112</f>
        <v>-1139</v>
      </c>
      <c r="Q112" s="60"/>
      <c r="R112" s="61">
        <v>69386</v>
      </c>
      <c r="S112" s="62">
        <f>+R112-H112</f>
        <v>-1139</v>
      </c>
      <c r="T112" s="60"/>
      <c r="U112" s="61">
        <v>69386</v>
      </c>
      <c r="V112" s="63">
        <f>+U112-H112</f>
        <v>-1139</v>
      </c>
      <c r="W112" s="125">
        <f>+U112-C112</f>
        <v>1815</v>
      </c>
      <c r="X112" s="257"/>
    </row>
    <row r="113" spans="1:24" ht="26.25" customHeight="1">
      <c r="A113" s="247"/>
      <c r="B113" s="110"/>
      <c r="C113" s="112"/>
      <c r="D113" s="101"/>
      <c r="E113" s="131"/>
      <c r="F113" s="62"/>
      <c r="G113" s="60"/>
      <c r="H113" s="63"/>
      <c r="I113" s="64"/>
      <c r="J113" s="65"/>
      <c r="K113" s="65"/>
      <c r="L113" s="66"/>
      <c r="M113" s="62"/>
      <c r="N113" s="60"/>
      <c r="O113" s="61"/>
      <c r="P113" s="62"/>
      <c r="Q113" s="60"/>
      <c r="R113" s="61"/>
      <c r="S113" s="62"/>
      <c r="T113" s="60"/>
      <c r="U113" s="61"/>
      <c r="V113" s="63"/>
      <c r="W113" s="125"/>
      <c r="X113" s="257"/>
    </row>
    <row r="114" spans="1:24" ht="15" customHeight="1">
      <c r="A114" s="247"/>
      <c r="B114" s="110" t="s">
        <v>523</v>
      </c>
      <c r="C114" s="111">
        <v>14498</v>
      </c>
      <c r="D114" s="116" t="s">
        <v>104</v>
      </c>
      <c r="E114" s="135">
        <v>15644</v>
      </c>
      <c r="F114" s="62">
        <f>+E114-C114</f>
        <v>1146</v>
      </c>
      <c r="G114" s="60" t="s">
        <v>105</v>
      </c>
      <c r="H114" s="63">
        <v>5341</v>
      </c>
      <c r="I114" s="64">
        <f>+H114-C114</f>
        <v>-9157</v>
      </c>
      <c r="J114" s="65"/>
      <c r="K114" s="65"/>
      <c r="L114" s="66">
        <v>5341</v>
      </c>
      <c r="M114" s="62">
        <f>+L114-H114</f>
        <v>0</v>
      </c>
      <c r="N114" s="60" t="s">
        <v>748</v>
      </c>
      <c r="O114" s="61">
        <v>5341</v>
      </c>
      <c r="P114" s="62">
        <f>+O114-H114</f>
        <v>0</v>
      </c>
      <c r="Q114" s="60"/>
      <c r="R114" s="61">
        <v>5341</v>
      </c>
      <c r="S114" s="62">
        <f>+R114-H114</f>
        <v>0</v>
      </c>
      <c r="T114" s="60"/>
      <c r="U114" s="61">
        <v>5341</v>
      </c>
      <c r="V114" s="63">
        <f>+U114-H114</f>
        <v>0</v>
      </c>
      <c r="W114" s="125">
        <f>+U114-C114</f>
        <v>-9157</v>
      </c>
      <c r="X114" s="257"/>
    </row>
    <row r="115" spans="1:24" ht="15" customHeight="1">
      <c r="A115" s="247"/>
      <c r="B115" s="118"/>
      <c r="C115" s="112"/>
      <c r="D115" s="101"/>
      <c r="E115" s="131"/>
      <c r="F115" s="62"/>
      <c r="G115" s="60"/>
      <c r="H115" s="63"/>
      <c r="I115" s="64"/>
      <c r="J115" s="65"/>
      <c r="K115" s="65"/>
      <c r="L115" s="66"/>
      <c r="M115" s="62"/>
      <c r="N115" s="60"/>
      <c r="O115" s="61"/>
      <c r="P115" s="62"/>
      <c r="Q115" s="60"/>
      <c r="R115" s="61"/>
      <c r="S115" s="62"/>
      <c r="T115" s="60"/>
      <c r="U115" s="61"/>
      <c r="V115" s="63"/>
      <c r="W115" s="125"/>
      <c r="X115" s="257"/>
    </row>
    <row r="116" spans="1:24" ht="15" customHeight="1">
      <c r="A116" s="247"/>
      <c r="B116" s="67" t="s">
        <v>524</v>
      </c>
      <c r="C116" s="111">
        <v>4603</v>
      </c>
      <c r="D116" s="116" t="s">
        <v>106</v>
      </c>
      <c r="E116" s="135">
        <v>4753</v>
      </c>
      <c r="F116" s="62">
        <f>+E116-C116</f>
        <v>150</v>
      </c>
      <c r="G116" s="60" t="s">
        <v>107</v>
      </c>
      <c r="H116" s="63">
        <v>4319</v>
      </c>
      <c r="I116" s="64">
        <f>+H116-C116</f>
        <v>-284</v>
      </c>
      <c r="J116" s="65"/>
      <c r="K116" s="65"/>
      <c r="L116" s="66">
        <v>4379</v>
      </c>
      <c r="M116" s="62">
        <f>+L116-H116</f>
        <v>60</v>
      </c>
      <c r="N116" s="60" t="s">
        <v>749</v>
      </c>
      <c r="O116" s="61">
        <v>4379</v>
      </c>
      <c r="P116" s="62">
        <f>+O116-H116</f>
        <v>60</v>
      </c>
      <c r="Q116" s="60"/>
      <c r="R116" s="61">
        <v>4379</v>
      </c>
      <c r="S116" s="62">
        <f>+R116-H116</f>
        <v>60</v>
      </c>
      <c r="T116" s="60"/>
      <c r="U116" s="61">
        <v>4379</v>
      </c>
      <c r="V116" s="63">
        <f>+U116-H116</f>
        <v>60</v>
      </c>
      <c r="W116" s="125">
        <f>+U116-C116</f>
        <v>-224</v>
      </c>
      <c r="X116" s="257"/>
    </row>
    <row r="117" spans="1:24" ht="15" customHeight="1">
      <c r="A117" s="247"/>
      <c r="B117" s="110"/>
      <c r="C117" s="112"/>
      <c r="D117" s="101"/>
      <c r="E117" s="131"/>
      <c r="F117" s="62"/>
      <c r="G117" s="60"/>
      <c r="H117" s="63"/>
      <c r="I117" s="64"/>
      <c r="J117" s="65"/>
      <c r="K117" s="65"/>
      <c r="L117" s="66"/>
      <c r="M117" s="62"/>
      <c r="N117" s="60"/>
      <c r="O117" s="61"/>
      <c r="P117" s="62"/>
      <c r="Q117" s="60"/>
      <c r="R117" s="61"/>
      <c r="S117" s="62"/>
      <c r="T117" s="60"/>
      <c r="U117" s="61"/>
      <c r="V117" s="63"/>
      <c r="W117" s="125"/>
      <c r="X117" s="257"/>
    </row>
    <row r="118" spans="1:24" ht="15" customHeight="1">
      <c r="A118" s="247"/>
      <c r="B118" s="110" t="s">
        <v>525</v>
      </c>
      <c r="C118" s="111">
        <v>49157</v>
      </c>
      <c r="D118" s="116" t="s">
        <v>108</v>
      </c>
      <c r="E118" s="123">
        <v>53911</v>
      </c>
      <c r="F118" s="62">
        <f>+E118-C118</f>
        <v>4754</v>
      </c>
      <c r="G118" s="60" t="s">
        <v>109</v>
      </c>
      <c r="H118" s="63">
        <v>52792</v>
      </c>
      <c r="I118" s="64">
        <f>+H118-C118</f>
        <v>3635</v>
      </c>
      <c r="J118" s="65"/>
      <c r="K118" s="65"/>
      <c r="L118" s="66">
        <v>47606</v>
      </c>
      <c r="M118" s="62">
        <f>+L118-H118</f>
        <v>-5186</v>
      </c>
      <c r="N118" s="60" t="s">
        <v>747</v>
      </c>
      <c r="O118" s="61">
        <v>47606</v>
      </c>
      <c r="P118" s="62">
        <f>+O118-H118</f>
        <v>-5186</v>
      </c>
      <c r="Q118" s="60"/>
      <c r="R118" s="61">
        <v>47606</v>
      </c>
      <c r="S118" s="62">
        <f>+R118-H118</f>
        <v>-5186</v>
      </c>
      <c r="T118" s="60"/>
      <c r="U118" s="61">
        <v>47606</v>
      </c>
      <c r="V118" s="63">
        <f>+U118-H118</f>
        <v>-5186</v>
      </c>
      <c r="W118" s="125">
        <f>+U118-C118</f>
        <v>-1551</v>
      </c>
      <c r="X118" s="257"/>
    </row>
    <row r="119" spans="1:24" ht="26.25" customHeight="1">
      <c r="A119" s="247"/>
      <c r="B119" s="118"/>
      <c r="C119" s="112"/>
      <c r="D119" s="101"/>
      <c r="E119" s="124"/>
      <c r="F119" s="62"/>
      <c r="G119" s="60"/>
      <c r="H119" s="63"/>
      <c r="I119" s="64"/>
      <c r="J119" s="65"/>
      <c r="K119" s="65"/>
      <c r="L119" s="66"/>
      <c r="M119" s="62"/>
      <c r="N119" s="60"/>
      <c r="O119" s="61"/>
      <c r="P119" s="62"/>
      <c r="Q119" s="60"/>
      <c r="R119" s="61"/>
      <c r="S119" s="62"/>
      <c r="T119" s="60"/>
      <c r="U119" s="61"/>
      <c r="V119" s="63"/>
      <c r="W119" s="125"/>
      <c r="X119" s="257"/>
    </row>
    <row r="120" spans="1:24" ht="15" customHeight="1">
      <c r="A120" s="247"/>
      <c r="B120" s="67" t="s">
        <v>526</v>
      </c>
      <c r="C120" s="111">
        <v>793205</v>
      </c>
      <c r="D120" s="116" t="s">
        <v>110</v>
      </c>
      <c r="E120" s="123">
        <v>899385</v>
      </c>
      <c r="F120" s="62">
        <f>+E120-C120</f>
        <v>106180</v>
      </c>
      <c r="G120" s="60" t="s">
        <v>111</v>
      </c>
      <c r="H120" s="63">
        <v>1035396</v>
      </c>
      <c r="I120" s="64">
        <f>+H120-C120</f>
        <v>242191</v>
      </c>
      <c r="J120" s="65"/>
      <c r="K120" s="65"/>
      <c r="L120" s="145">
        <v>1035396</v>
      </c>
      <c r="M120" s="146">
        <f>+L120-H120</f>
        <v>0</v>
      </c>
      <c r="N120" s="224" t="s">
        <v>750</v>
      </c>
      <c r="O120" s="160">
        <v>859518</v>
      </c>
      <c r="P120" s="146">
        <f>+O120-H120</f>
        <v>-175878</v>
      </c>
      <c r="Q120" s="224" t="s">
        <v>750</v>
      </c>
      <c r="R120" s="160">
        <v>859518</v>
      </c>
      <c r="S120" s="62">
        <f>+R120-H120</f>
        <v>-175878</v>
      </c>
      <c r="T120" s="60"/>
      <c r="U120" s="61">
        <v>859518</v>
      </c>
      <c r="V120" s="63">
        <f>+U120-H120</f>
        <v>-175878</v>
      </c>
      <c r="W120" s="125">
        <f>+U120-C120</f>
        <v>66313</v>
      </c>
      <c r="X120" s="257"/>
    </row>
    <row r="121" spans="1:24" ht="26.25" customHeight="1">
      <c r="A121" s="247"/>
      <c r="B121" s="110"/>
      <c r="C121" s="112"/>
      <c r="D121" s="101"/>
      <c r="E121" s="124"/>
      <c r="F121" s="62"/>
      <c r="G121" s="60"/>
      <c r="H121" s="63"/>
      <c r="I121" s="64"/>
      <c r="J121" s="65"/>
      <c r="K121" s="65"/>
      <c r="L121" s="145"/>
      <c r="M121" s="146"/>
      <c r="N121" s="224"/>
      <c r="O121" s="160"/>
      <c r="P121" s="146"/>
      <c r="Q121" s="224"/>
      <c r="R121" s="160"/>
      <c r="S121" s="62"/>
      <c r="T121" s="60"/>
      <c r="U121" s="61"/>
      <c r="V121" s="63"/>
      <c r="W121" s="125"/>
      <c r="X121" s="257"/>
    </row>
    <row r="122" spans="1:24" ht="26.25" customHeight="1">
      <c r="A122" s="247"/>
      <c r="B122" s="67" t="s">
        <v>527</v>
      </c>
      <c r="C122" s="111">
        <v>6193</v>
      </c>
      <c r="D122" s="116" t="s">
        <v>112</v>
      </c>
      <c r="E122" s="123">
        <v>6964</v>
      </c>
      <c r="F122" s="62">
        <f>+E122-C122</f>
        <v>771</v>
      </c>
      <c r="G122" s="60" t="s">
        <v>113</v>
      </c>
      <c r="H122" s="63">
        <v>6896</v>
      </c>
      <c r="I122" s="64">
        <f>+H122-C122</f>
        <v>703</v>
      </c>
      <c r="J122" s="65"/>
      <c r="K122" s="65"/>
      <c r="L122" s="66">
        <v>7272</v>
      </c>
      <c r="M122" s="62">
        <f>+L122-H122</f>
        <v>376</v>
      </c>
      <c r="N122" s="60" t="s">
        <v>751</v>
      </c>
      <c r="O122" s="61">
        <v>7272</v>
      </c>
      <c r="P122" s="62">
        <f>+O122-H122</f>
        <v>376</v>
      </c>
      <c r="Q122" s="60"/>
      <c r="R122" s="61">
        <v>7272</v>
      </c>
      <c r="S122" s="62">
        <f>+R122-H122</f>
        <v>376</v>
      </c>
      <c r="T122" s="60"/>
      <c r="U122" s="61">
        <v>7272</v>
      </c>
      <c r="V122" s="63">
        <f>+U122-H122</f>
        <v>376</v>
      </c>
      <c r="W122" s="125">
        <f>+U122-C122</f>
        <v>1079</v>
      </c>
      <c r="X122" s="257"/>
    </row>
    <row r="123" spans="1:24" ht="15" customHeight="1">
      <c r="A123" s="247"/>
      <c r="B123" s="110"/>
      <c r="C123" s="112"/>
      <c r="D123" s="101"/>
      <c r="E123" s="124"/>
      <c r="F123" s="62"/>
      <c r="G123" s="60"/>
      <c r="H123" s="63"/>
      <c r="I123" s="64"/>
      <c r="J123" s="65"/>
      <c r="K123" s="65"/>
      <c r="L123" s="66"/>
      <c r="M123" s="62"/>
      <c r="N123" s="60"/>
      <c r="O123" s="61"/>
      <c r="P123" s="62"/>
      <c r="Q123" s="60"/>
      <c r="R123" s="61"/>
      <c r="S123" s="62"/>
      <c r="T123" s="60"/>
      <c r="U123" s="61"/>
      <c r="V123" s="63"/>
      <c r="W123" s="125"/>
      <c r="X123" s="257"/>
    </row>
    <row r="124" spans="1:24" ht="15" customHeight="1">
      <c r="A124" s="247"/>
      <c r="B124" s="67" t="s">
        <v>528</v>
      </c>
      <c r="C124" s="111">
        <v>8258</v>
      </c>
      <c r="D124" s="150" t="s">
        <v>114</v>
      </c>
      <c r="E124" s="123">
        <v>9593</v>
      </c>
      <c r="F124" s="62">
        <f>+E124-C124</f>
        <v>1335</v>
      </c>
      <c r="G124" s="60" t="s">
        <v>115</v>
      </c>
      <c r="H124" s="63">
        <v>10307</v>
      </c>
      <c r="I124" s="64">
        <f>+H124-C124</f>
        <v>2049</v>
      </c>
      <c r="J124" s="65"/>
      <c r="K124" s="65"/>
      <c r="L124" s="66">
        <v>8810</v>
      </c>
      <c r="M124" s="62">
        <f>+L124-H124</f>
        <v>-1497</v>
      </c>
      <c r="N124" s="60" t="s">
        <v>752</v>
      </c>
      <c r="O124" s="61">
        <v>10149</v>
      </c>
      <c r="P124" s="62">
        <f>+O124-H124</f>
        <v>-158</v>
      </c>
      <c r="Q124" s="60"/>
      <c r="R124" s="61">
        <v>10149</v>
      </c>
      <c r="S124" s="62">
        <f>+R124-H124</f>
        <v>-158</v>
      </c>
      <c r="T124" s="60"/>
      <c r="U124" s="61">
        <v>10149</v>
      </c>
      <c r="V124" s="63">
        <f>+U124-H124</f>
        <v>-158</v>
      </c>
      <c r="W124" s="125">
        <f>+U124-C124</f>
        <v>1891</v>
      </c>
      <c r="X124" s="257"/>
    </row>
    <row r="125" spans="1:24" ht="15" customHeight="1">
      <c r="A125" s="247"/>
      <c r="B125" s="110"/>
      <c r="C125" s="112"/>
      <c r="D125" s="134"/>
      <c r="E125" s="124"/>
      <c r="F125" s="62"/>
      <c r="G125" s="60"/>
      <c r="H125" s="63"/>
      <c r="I125" s="64"/>
      <c r="J125" s="65"/>
      <c r="K125" s="65"/>
      <c r="L125" s="66"/>
      <c r="M125" s="62"/>
      <c r="N125" s="60"/>
      <c r="O125" s="61"/>
      <c r="P125" s="62"/>
      <c r="Q125" s="60"/>
      <c r="R125" s="61"/>
      <c r="S125" s="62"/>
      <c r="T125" s="60"/>
      <c r="U125" s="61"/>
      <c r="V125" s="63"/>
      <c r="W125" s="125"/>
      <c r="X125" s="257"/>
    </row>
    <row r="126" spans="1:24" ht="15" customHeight="1">
      <c r="A126" s="247"/>
      <c r="B126" s="67" t="s">
        <v>529</v>
      </c>
      <c r="C126" s="111">
        <v>526385</v>
      </c>
      <c r="D126" s="150" t="s">
        <v>116</v>
      </c>
      <c r="E126" s="123">
        <v>556000</v>
      </c>
      <c r="F126" s="62">
        <f>+E126-C126</f>
        <v>29615</v>
      </c>
      <c r="G126" s="60" t="s">
        <v>117</v>
      </c>
      <c r="H126" s="63">
        <v>538777</v>
      </c>
      <c r="I126" s="64">
        <f>+H126-C126</f>
        <v>12392</v>
      </c>
      <c r="J126" s="65"/>
      <c r="K126" s="65"/>
      <c r="L126" s="66">
        <v>537326</v>
      </c>
      <c r="M126" s="62">
        <f>+L126-H126</f>
        <v>-1451</v>
      </c>
      <c r="N126" s="60" t="s">
        <v>750</v>
      </c>
      <c r="O126" s="61">
        <v>537326</v>
      </c>
      <c r="P126" s="62">
        <f>+O126-H126</f>
        <v>-1451</v>
      </c>
      <c r="Q126" s="60"/>
      <c r="R126" s="61">
        <v>537326</v>
      </c>
      <c r="S126" s="62">
        <f>+R126-H126</f>
        <v>-1451</v>
      </c>
      <c r="T126" s="60"/>
      <c r="U126" s="61">
        <v>537326</v>
      </c>
      <c r="V126" s="63">
        <f>+U126-H126</f>
        <v>-1451</v>
      </c>
      <c r="W126" s="125">
        <f>+U126-C126</f>
        <v>10941</v>
      </c>
      <c r="X126" s="257"/>
    </row>
    <row r="127" spans="1:24" ht="26.25" customHeight="1">
      <c r="A127" s="247"/>
      <c r="B127" s="110"/>
      <c r="C127" s="112"/>
      <c r="D127" s="134"/>
      <c r="E127" s="124"/>
      <c r="F127" s="62"/>
      <c r="G127" s="60"/>
      <c r="H127" s="63"/>
      <c r="I127" s="64"/>
      <c r="J127" s="65"/>
      <c r="K127" s="65"/>
      <c r="L127" s="66"/>
      <c r="M127" s="62"/>
      <c r="N127" s="60"/>
      <c r="O127" s="61"/>
      <c r="P127" s="62"/>
      <c r="Q127" s="60"/>
      <c r="R127" s="61"/>
      <c r="S127" s="62"/>
      <c r="T127" s="60"/>
      <c r="U127" s="61"/>
      <c r="V127" s="63"/>
      <c r="W127" s="125"/>
      <c r="X127" s="257"/>
    </row>
    <row r="128" spans="1:24" ht="15" customHeight="1">
      <c r="A128" s="247"/>
      <c r="B128" s="67" t="s">
        <v>349</v>
      </c>
      <c r="C128" s="111">
        <v>36</v>
      </c>
      <c r="D128" s="150" t="s">
        <v>606</v>
      </c>
      <c r="E128" s="123">
        <v>36</v>
      </c>
      <c r="F128" s="62">
        <f>+E128-C128</f>
        <v>0</v>
      </c>
      <c r="G128" s="60" t="s">
        <v>5</v>
      </c>
      <c r="H128" s="63">
        <v>36</v>
      </c>
      <c r="I128" s="64">
        <f>+H128-C128</f>
        <v>0</v>
      </c>
      <c r="J128" s="65"/>
      <c r="K128" s="65"/>
      <c r="L128" s="66">
        <v>36</v>
      </c>
      <c r="M128" s="62">
        <f>+L128-H128</f>
        <v>0</v>
      </c>
      <c r="N128" s="60"/>
      <c r="O128" s="61">
        <v>36</v>
      </c>
      <c r="P128" s="62">
        <f>+O128-H128</f>
        <v>0</v>
      </c>
      <c r="Q128" s="60"/>
      <c r="R128" s="61">
        <v>36</v>
      </c>
      <c r="S128" s="62">
        <f>+R128-H128</f>
        <v>0</v>
      </c>
      <c r="T128" s="60"/>
      <c r="U128" s="61">
        <v>36</v>
      </c>
      <c r="V128" s="63">
        <f>+U128-H128</f>
        <v>0</v>
      </c>
      <c r="W128" s="125">
        <f>+U128-C128</f>
        <v>0</v>
      </c>
      <c r="X128" s="257"/>
    </row>
    <row r="129" spans="1:24" ht="15" customHeight="1">
      <c r="A129" s="247"/>
      <c r="B129" s="110"/>
      <c r="C129" s="112"/>
      <c r="D129" s="134"/>
      <c r="E129" s="124"/>
      <c r="F129" s="62"/>
      <c r="G129" s="60"/>
      <c r="H129" s="63"/>
      <c r="I129" s="64"/>
      <c r="J129" s="65"/>
      <c r="K129" s="65"/>
      <c r="L129" s="66"/>
      <c r="M129" s="62"/>
      <c r="N129" s="60"/>
      <c r="O129" s="61"/>
      <c r="P129" s="62"/>
      <c r="Q129" s="60"/>
      <c r="R129" s="61"/>
      <c r="S129" s="62"/>
      <c r="T129" s="60"/>
      <c r="U129" s="61"/>
      <c r="V129" s="63"/>
      <c r="W129" s="125"/>
      <c r="X129" s="257"/>
    </row>
    <row r="130" spans="1:24" ht="15" customHeight="1">
      <c r="A130" s="247"/>
      <c r="B130" s="67" t="s">
        <v>790</v>
      </c>
      <c r="C130" s="111"/>
      <c r="D130" s="150"/>
      <c r="E130" s="123"/>
      <c r="F130" s="62">
        <f>+E130-C130</f>
        <v>0</v>
      </c>
      <c r="G130" s="60"/>
      <c r="H130" s="63"/>
      <c r="I130" s="64">
        <f>+H130-C130</f>
        <v>0</v>
      </c>
      <c r="J130" s="65"/>
      <c r="K130" s="65"/>
      <c r="L130" s="66"/>
      <c r="M130" s="62">
        <f>+L130-H130</f>
        <v>0</v>
      </c>
      <c r="N130" s="60"/>
      <c r="O130" s="61"/>
      <c r="P130" s="62">
        <f>+O130-H130</f>
        <v>0</v>
      </c>
      <c r="Q130" s="60"/>
      <c r="R130" s="61"/>
      <c r="S130" s="62">
        <f>+R130-H130</f>
        <v>0</v>
      </c>
      <c r="T130" s="60"/>
      <c r="U130" s="61">
        <v>187100</v>
      </c>
      <c r="V130" s="63">
        <f>+U130-H130</f>
        <v>187100</v>
      </c>
      <c r="W130" s="125">
        <f>+U130-C130</f>
        <v>187100</v>
      </c>
      <c r="X130" s="257" t="s">
        <v>799</v>
      </c>
    </row>
    <row r="131" spans="1:24" ht="15" customHeight="1" thickBot="1">
      <c r="A131" s="247"/>
      <c r="B131" s="110"/>
      <c r="C131" s="112"/>
      <c r="D131" s="134"/>
      <c r="E131" s="124"/>
      <c r="F131" s="62"/>
      <c r="G131" s="60"/>
      <c r="H131" s="63"/>
      <c r="I131" s="64"/>
      <c r="J131" s="65"/>
      <c r="K131" s="65"/>
      <c r="L131" s="66"/>
      <c r="M131" s="62"/>
      <c r="N131" s="60"/>
      <c r="O131" s="61"/>
      <c r="P131" s="62"/>
      <c r="Q131" s="60"/>
      <c r="R131" s="61"/>
      <c r="S131" s="62"/>
      <c r="T131" s="60"/>
      <c r="U131" s="61"/>
      <c r="V131" s="63"/>
      <c r="W131" s="125"/>
      <c r="X131" s="257"/>
    </row>
    <row r="132" spans="1:24" ht="15" customHeight="1" hidden="1">
      <c r="A132" s="247"/>
      <c r="B132" s="67"/>
      <c r="C132" s="111"/>
      <c r="D132" s="116"/>
      <c r="E132" s="108"/>
      <c r="F132" s="62"/>
      <c r="G132" s="60"/>
      <c r="H132" s="63"/>
      <c r="I132" s="64"/>
      <c r="J132" s="65"/>
      <c r="K132" s="65"/>
      <c r="L132" s="66"/>
      <c r="M132" s="62"/>
      <c r="N132" s="60"/>
      <c r="O132" s="61"/>
      <c r="P132" s="62"/>
      <c r="Q132" s="60"/>
      <c r="R132" s="61"/>
      <c r="S132" s="62"/>
      <c r="T132" s="60"/>
      <c r="U132" s="61"/>
      <c r="V132" s="63"/>
      <c r="W132" s="125"/>
      <c r="X132" s="257"/>
    </row>
    <row r="133" spans="1:24" ht="15" customHeight="1" hidden="1" thickBot="1">
      <c r="A133" s="247"/>
      <c r="B133" s="110"/>
      <c r="C133" s="112"/>
      <c r="D133" s="117"/>
      <c r="E133" s="109"/>
      <c r="F133" s="62"/>
      <c r="G133" s="60"/>
      <c r="H133" s="63"/>
      <c r="I133" s="64"/>
      <c r="J133" s="65"/>
      <c r="K133" s="65"/>
      <c r="L133" s="66"/>
      <c r="M133" s="62"/>
      <c r="N133" s="60"/>
      <c r="O133" s="61"/>
      <c r="P133" s="62"/>
      <c r="Q133" s="60"/>
      <c r="R133" s="61"/>
      <c r="S133" s="62"/>
      <c r="T133" s="60"/>
      <c r="U133" s="61"/>
      <c r="V133" s="63"/>
      <c r="W133" s="125"/>
      <c r="X133" s="257"/>
    </row>
    <row r="134" spans="1:24" ht="15" customHeight="1">
      <c r="A134" s="265"/>
      <c r="B134" s="127" t="s">
        <v>386</v>
      </c>
      <c r="C134" s="75">
        <f>SUM(C112:C133)</f>
        <v>1469906</v>
      </c>
      <c r="D134" s="81"/>
      <c r="E134" s="88">
        <f>SUM(E112:E133)</f>
        <v>1616726</v>
      </c>
      <c r="F134" s="75">
        <f>SUM(F112:F133)</f>
        <v>146820</v>
      </c>
      <c r="G134" s="81"/>
      <c r="H134" s="88">
        <f>SUM(H112:H133)</f>
        <v>1724389</v>
      </c>
      <c r="I134" s="88">
        <f>SUM(I112:I133)</f>
        <v>254483</v>
      </c>
      <c r="J134" s="19"/>
      <c r="K134" s="19"/>
      <c r="L134" s="91">
        <f>SUM(L112:L133)</f>
        <v>1715552</v>
      </c>
      <c r="M134" s="75">
        <f>SUM(M112:M133)</f>
        <v>-8837</v>
      </c>
      <c r="N134" s="81"/>
      <c r="O134" s="79">
        <f>SUM(O112:O133)</f>
        <v>1541013</v>
      </c>
      <c r="P134" s="75">
        <f>SUM(P112:P133)</f>
        <v>-183376</v>
      </c>
      <c r="Q134" s="81"/>
      <c r="R134" s="79">
        <f>SUM(R112:R133)</f>
        <v>1541013</v>
      </c>
      <c r="S134" s="75">
        <f>SUM(S112:S133)</f>
        <v>-183376</v>
      </c>
      <c r="T134" s="81"/>
      <c r="U134" s="79">
        <f>SUM(U112:U133)</f>
        <v>1728113</v>
      </c>
      <c r="V134" s="88">
        <f>SUM(V112:V133)</f>
        <v>3724</v>
      </c>
      <c r="W134" s="75">
        <f>SUM(W112:W133)</f>
        <v>258207</v>
      </c>
      <c r="X134" s="77"/>
    </row>
    <row r="135" spans="1:24" ht="15" customHeight="1" thickBot="1">
      <c r="A135" s="265"/>
      <c r="B135" s="128"/>
      <c r="C135" s="76"/>
      <c r="D135" s="82"/>
      <c r="E135" s="89"/>
      <c r="F135" s="76"/>
      <c r="G135" s="82"/>
      <c r="H135" s="89"/>
      <c r="I135" s="89"/>
      <c r="J135" s="20"/>
      <c r="K135" s="20"/>
      <c r="L135" s="90"/>
      <c r="M135" s="76"/>
      <c r="N135" s="82"/>
      <c r="O135" s="80"/>
      <c r="P135" s="76"/>
      <c r="Q135" s="82"/>
      <c r="R135" s="80"/>
      <c r="S135" s="76"/>
      <c r="T135" s="82"/>
      <c r="U135" s="80"/>
      <c r="V135" s="89"/>
      <c r="W135" s="76"/>
      <c r="X135" s="78"/>
    </row>
    <row r="136" spans="1:24" ht="15" customHeight="1">
      <c r="A136" s="247"/>
      <c r="B136" s="67" t="s">
        <v>387</v>
      </c>
      <c r="C136" s="111">
        <v>48848</v>
      </c>
      <c r="D136" s="115" t="s">
        <v>118</v>
      </c>
      <c r="E136" s="135">
        <v>50004</v>
      </c>
      <c r="F136" s="62">
        <f>+E136-C136</f>
        <v>1156</v>
      </c>
      <c r="G136" s="60" t="s">
        <v>119</v>
      </c>
      <c r="H136" s="63">
        <v>51654</v>
      </c>
      <c r="I136" s="64">
        <f>+H136-C136</f>
        <v>2806</v>
      </c>
      <c r="J136" s="65"/>
      <c r="K136" s="65"/>
      <c r="L136" s="66">
        <v>51235</v>
      </c>
      <c r="M136" s="62">
        <f>+L136-H136</f>
        <v>-419</v>
      </c>
      <c r="N136" s="60" t="s">
        <v>745</v>
      </c>
      <c r="O136" s="61">
        <v>51235</v>
      </c>
      <c r="P136" s="62">
        <f>+O136-H136</f>
        <v>-419</v>
      </c>
      <c r="Q136" s="60"/>
      <c r="R136" s="61">
        <v>51235</v>
      </c>
      <c r="S136" s="62">
        <f>+R136-H136</f>
        <v>-419</v>
      </c>
      <c r="T136" s="60"/>
      <c r="U136" s="61">
        <v>51235</v>
      </c>
      <c r="V136" s="63">
        <f>+U136-H136</f>
        <v>-419</v>
      </c>
      <c r="W136" s="125">
        <f>+U136-C136</f>
        <v>2387</v>
      </c>
      <c r="X136" s="257"/>
    </row>
    <row r="137" spans="1:24" ht="15" customHeight="1">
      <c r="A137" s="247"/>
      <c r="B137" s="110"/>
      <c r="C137" s="112"/>
      <c r="D137" s="101"/>
      <c r="E137" s="131"/>
      <c r="F137" s="62"/>
      <c r="G137" s="60"/>
      <c r="H137" s="63"/>
      <c r="I137" s="64"/>
      <c r="J137" s="65"/>
      <c r="K137" s="65"/>
      <c r="L137" s="66"/>
      <c r="M137" s="62"/>
      <c r="N137" s="60"/>
      <c r="O137" s="61"/>
      <c r="P137" s="62"/>
      <c r="Q137" s="60"/>
      <c r="R137" s="61"/>
      <c r="S137" s="62"/>
      <c r="T137" s="60"/>
      <c r="U137" s="61"/>
      <c r="V137" s="63"/>
      <c r="W137" s="125"/>
      <c r="X137" s="257"/>
    </row>
    <row r="138" spans="1:24" ht="15" customHeight="1">
      <c r="A138" s="247"/>
      <c r="B138" s="67" t="s">
        <v>388</v>
      </c>
      <c r="C138" s="111">
        <v>6809</v>
      </c>
      <c r="D138" s="116" t="s">
        <v>120</v>
      </c>
      <c r="E138" s="135">
        <v>8685</v>
      </c>
      <c r="F138" s="62">
        <f>+E138-C138</f>
        <v>1876</v>
      </c>
      <c r="G138" s="60" t="s">
        <v>664</v>
      </c>
      <c r="H138" s="63">
        <v>6432</v>
      </c>
      <c r="I138" s="64">
        <f>+H138-C138</f>
        <v>-377</v>
      </c>
      <c r="J138" s="65" t="s">
        <v>625</v>
      </c>
      <c r="K138" s="65"/>
      <c r="L138" s="66">
        <v>6401</v>
      </c>
      <c r="M138" s="62">
        <f>+L138-H138</f>
        <v>-31</v>
      </c>
      <c r="N138" s="60" t="s">
        <v>746</v>
      </c>
      <c r="O138" s="61">
        <v>6401</v>
      </c>
      <c r="P138" s="62">
        <f>+O138-H138</f>
        <v>-31</v>
      </c>
      <c r="Q138" s="60"/>
      <c r="R138" s="61">
        <v>6401</v>
      </c>
      <c r="S138" s="62">
        <f>+R138-H138</f>
        <v>-31</v>
      </c>
      <c r="T138" s="60"/>
      <c r="U138" s="61">
        <v>6401</v>
      </c>
      <c r="V138" s="63">
        <f>+U138-H138</f>
        <v>-31</v>
      </c>
      <c r="W138" s="125">
        <f>+U138-C138</f>
        <v>-408</v>
      </c>
      <c r="X138" s="257"/>
    </row>
    <row r="139" spans="1:24" ht="15" customHeight="1">
      <c r="A139" s="247"/>
      <c r="B139" s="110"/>
      <c r="C139" s="112"/>
      <c r="D139" s="101"/>
      <c r="E139" s="131"/>
      <c r="F139" s="62"/>
      <c r="G139" s="60"/>
      <c r="H139" s="63"/>
      <c r="I139" s="64"/>
      <c r="J139" s="65"/>
      <c r="K139" s="65"/>
      <c r="L139" s="66"/>
      <c r="M139" s="62"/>
      <c r="N139" s="60"/>
      <c r="O139" s="61"/>
      <c r="P139" s="62"/>
      <c r="Q139" s="60"/>
      <c r="R139" s="61"/>
      <c r="S139" s="62"/>
      <c r="T139" s="60"/>
      <c r="U139" s="61"/>
      <c r="V139" s="63"/>
      <c r="W139" s="125"/>
      <c r="X139" s="257"/>
    </row>
    <row r="140" spans="1:24" ht="15" customHeight="1">
      <c r="A140" s="247"/>
      <c r="B140" s="67" t="s">
        <v>389</v>
      </c>
      <c r="C140" s="111">
        <v>24072</v>
      </c>
      <c r="D140" s="116" t="s">
        <v>121</v>
      </c>
      <c r="E140" s="135">
        <v>4204</v>
      </c>
      <c r="F140" s="62">
        <f>+E140-C140</f>
        <v>-19868</v>
      </c>
      <c r="G140" s="60" t="s">
        <v>122</v>
      </c>
      <c r="H140" s="63">
        <v>4081</v>
      </c>
      <c r="I140" s="64">
        <f>+H140-C140</f>
        <v>-19991</v>
      </c>
      <c r="J140" s="65" t="s">
        <v>623</v>
      </c>
      <c r="K140" s="65"/>
      <c r="L140" s="66">
        <v>4081</v>
      </c>
      <c r="M140" s="62">
        <f>+L140-H140</f>
        <v>0</v>
      </c>
      <c r="N140" s="60"/>
      <c r="O140" s="61">
        <v>4081</v>
      </c>
      <c r="P140" s="62">
        <f>+O140-H140</f>
        <v>0</v>
      </c>
      <c r="Q140" s="60"/>
      <c r="R140" s="61">
        <v>4081</v>
      </c>
      <c r="S140" s="62">
        <f>+R140-H140</f>
        <v>0</v>
      </c>
      <c r="T140" s="60"/>
      <c r="U140" s="61">
        <v>4081</v>
      </c>
      <c r="V140" s="63">
        <f>+U140-H140</f>
        <v>0</v>
      </c>
      <c r="W140" s="125">
        <f>+U140-C140</f>
        <v>-19991</v>
      </c>
      <c r="X140" s="257"/>
    </row>
    <row r="141" spans="1:24" ht="15" customHeight="1">
      <c r="A141" s="247"/>
      <c r="B141" s="110"/>
      <c r="C141" s="112"/>
      <c r="D141" s="101"/>
      <c r="E141" s="131"/>
      <c r="F141" s="62"/>
      <c r="G141" s="60"/>
      <c r="H141" s="63"/>
      <c r="I141" s="64"/>
      <c r="J141" s="65"/>
      <c r="K141" s="65"/>
      <c r="L141" s="66"/>
      <c r="M141" s="62"/>
      <c r="N141" s="60"/>
      <c r="O141" s="61"/>
      <c r="P141" s="62"/>
      <c r="Q141" s="60"/>
      <c r="R141" s="61"/>
      <c r="S141" s="62"/>
      <c r="T141" s="60"/>
      <c r="U141" s="61"/>
      <c r="V141" s="63"/>
      <c r="W141" s="125"/>
      <c r="X141" s="257"/>
    </row>
    <row r="142" spans="1:24" ht="15" customHeight="1">
      <c r="A142" s="247"/>
      <c r="B142" s="67" t="s">
        <v>390</v>
      </c>
      <c r="C142" s="111">
        <v>11530</v>
      </c>
      <c r="D142" s="116" t="s">
        <v>123</v>
      </c>
      <c r="E142" s="135">
        <v>9640</v>
      </c>
      <c r="F142" s="62">
        <f>+E142-C142</f>
        <v>-1890</v>
      </c>
      <c r="G142" s="60" t="s">
        <v>124</v>
      </c>
      <c r="H142" s="63">
        <v>9151</v>
      </c>
      <c r="I142" s="64">
        <f>+H142-C142</f>
        <v>-2379</v>
      </c>
      <c r="J142" s="65"/>
      <c r="K142" s="65"/>
      <c r="L142" s="66">
        <v>8971</v>
      </c>
      <c r="M142" s="62">
        <f>+L142-H142</f>
        <v>-180</v>
      </c>
      <c r="N142" s="60" t="s">
        <v>743</v>
      </c>
      <c r="O142" s="61">
        <v>8971</v>
      </c>
      <c r="P142" s="62">
        <f>+O142-H142</f>
        <v>-180</v>
      </c>
      <c r="Q142" s="60"/>
      <c r="R142" s="61">
        <v>8971</v>
      </c>
      <c r="S142" s="62">
        <f>+R142-H142</f>
        <v>-180</v>
      </c>
      <c r="T142" s="60"/>
      <c r="U142" s="61">
        <v>8971</v>
      </c>
      <c r="V142" s="63">
        <f>+U142-H142</f>
        <v>-180</v>
      </c>
      <c r="W142" s="125">
        <f>+U142-C142</f>
        <v>-2559</v>
      </c>
      <c r="X142" s="257"/>
    </row>
    <row r="143" spans="1:24" ht="26.25" customHeight="1">
      <c r="A143" s="247"/>
      <c r="B143" s="110"/>
      <c r="C143" s="112"/>
      <c r="D143" s="101"/>
      <c r="E143" s="131"/>
      <c r="F143" s="62"/>
      <c r="G143" s="60"/>
      <c r="H143" s="63"/>
      <c r="I143" s="64"/>
      <c r="J143" s="65"/>
      <c r="K143" s="65"/>
      <c r="L143" s="66"/>
      <c r="M143" s="62"/>
      <c r="N143" s="60"/>
      <c r="O143" s="61"/>
      <c r="P143" s="62"/>
      <c r="Q143" s="60"/>
      <c r="R143" s="61"/>
      <c r="S143" s="62"/>
      <c r="T143" s="60"/>
      <c r="U143" s="61"/>
      <c r="V143" s="63"/>
      <c r="W143" s="125"/>
      <c r="X143" s="257"/>
    </row>
    <row r="144" spans="1:24" ht="15" customHeight="1">
      <c r="A144" s="247"/>
      <c r="B144" s="67" t="s">
        <v>391</v>
      </c>
      <c r="C144" s="111">
        <v>341</v>
      </c>
      <c r="D144" s="116" t="s">
        <v>125</v>
      </c>
      <c r="E144" s="135">
        <v>351</v>
      </c>
      <c r="F144" s="62">
        <f>+E144-C144</f>
        <v>10</v>
      </c>
      <c r="G144" s="60" t="s">
        <v>126</v>
      </c>
      <c r="H144" s="63">
        <v>343</v>
      </c>
      <c r="I144" s="64">
        <f>+H144-C144</f>
        <v>2</v>
      </c>
      <c r="J144" s="65"/>
      <c r="K144" s="65"/>
      <c r="L144" s="66">
        <v>341</v>
      </c>
      <c r="M144" s="62">
        <f>+L144-H144</f>
        <v>-2</v>
      </c>
      <c r="N144" s="60" t="s">
        <v>711</v>
      </c>
      <c r="O144" s="61">
        <v>341</v>
      </c>
      <c r="P144" s="62">
        <f>+O144-H144</f>
        <v>-2</v>
      </c>
      <c r="Q144" s="60"/>
      <c r="R144" s="61">
        <v>341</v>
      </c>
      <c r="S144" s="62">
        <f>+R144-H144</f>
        <v>-2</v>
      </c>
      <c r="T144" s="60"/>
      <c r="U144" s="61">
        <v>341</v>
      </c>
      <c r="V144" s="63">
        <f>+U144-H144</f>
        <v>-2</v>
      </c>
      <c r="W144" s="125">
        <f>+U144-C144</f>
        <v>0</v>
      </c>
      <c r="X144" s="257"/>
    </row>
    <row r="145" spans="1:24" ht="15" customHeight="1">
      <c r="A145" s="247"/>
      <c r="B145" s="110"/>
      <c r="C145" s="112"/>
      <c r="D145" s="101"/>
      <c r="E145" s="131"/>
      <c r="F145" s="62"/>
      <c r="G145" s="60"/>
      <c r="H145" s="63"/>
      <c r="I145" s="64"/>
      <c r="J145" s="65"/>
      <c r="K145" s="65"/>
      <c r="L145" s="66"/>
      <c r="M145" s="62"/>
      <c r="N145" s="60"/>
      <c r="O145" s="61"/>
      <c r="P145" s="62"/>
      <c r="Q145" s="60"/>
      <c r="R145" s="61"/>
      <c r="S145" s="62"/>
      <c r="T145" s="60"/>
      <c r="U145" s="61"/>
      <c r="V145" s="63"/>
      <c r="W145" s="125"/>
      <c r="X145" s="257"/>
    </row>
    <row r="146" spans="1:24" ht="15" customHeight="1">
      <c r="A146" s="247"/>
      <c r="B146" s="67" t="s">
        <v>530</v>
      </c>
      <c r="C146" s="111">
        <v>676</v>
      </c>
      <c r="D146" s="116" t="s">
        <v>127</v>
      </c>
      <c r="E146" s="135">
        <v>676</v>
      </c>
      <c r="F146" s="62">
        <f>+E146-C146</f>
        <v>0</v>
      </c>
      <c r="G146" s="60" t="s">
        <v>128</v>
      </c>
      <c r="H146" s="63">
        <v>676</v>
      </c>
      <c r="I146" s="64">
        <f>+H146-C146</f>
        <v>0</v>
      </c>
      <c r="J146" s="65"/>
      <c r="K146" s="65"/>
      <c r="L146" s="66">
        <v>676</v>
      </c>
      <c r="M146" s="62">
        <f>+L146-H146</f>
        <v>0</v>
      </c>
      <c r="N146" s="60"/>
      <c r="O146" s="61">
        <v>676</v>
      </c>
      <c r="P146" s="62">
        <f>+O146-H146</f>
        <v>0</v>
      </c>
      <c r="Q146" s="60"/>
      <c r="R146" s="61">
        <v>676</v>
      </c>
      <c r="S146" s="62">
        <f>+R146-H146</f>
        <v>0</v>
      </c>
      <c r="T146" s="60"/>
      <c r="U146" s="61">
        <v>676</v>
      </c>
      <c r="V146" s="63">
        <f>+U146-H146</f>
        <v>0</v>
      </c>
      <c r="W146" s="125">
        <f>+U146-C146</f>
        <v>0</v>
      </c>
      <c r="X146" s="257"/>
    </row>
    <row r="147" spans="1:24" ht="15" customHeight="1">
      <c r="A147" s="247"/>
      <c r="B147" s="110"/>
      <c r="C147" s="112"/>
      <c r="D147" s="101"/>
      <c r="E147" s="131"/>
      <c r="F147" s="62"/>
      <c r="G147" s="60"/>
      <c r="H147" s="63"/>
      <c r="I147" s="64"/>
      <c r="J147" s="65"/>
      <c r="K147" s="65"/>
      <c r="L147" s="66"/>
      <c r="M147" s="62"/>
      <c r="N147" s="60"/>
      <c r="O147" s="61"/>
      <c r="P147" s="62"/>
      <c r="Q147" s="60"/>
      <c r="R147" s="61"/>
      <c r="S147" s="62"/>
      <c r="T147" s="60"/>
      <c r="U147" s="61"/>
      <c r="V147" s="63"/>
      <c r="W147" s="125"/>
      <c r="X147" s="257"/>
    </row>
    <row r="148" spans="1:24" ht="15" customHeight="1">
      <c r="A148" s="247"/>
      <c r="B148" s="67" t="s">
        <v>392</v>
      </c>
      <c r="C148" s="111">
        <v>576057</v>
      </c>
      <c r="D148" s="116" t="s">
        <v>129</v>
      </c>
      <c r="E148" s="135">
        <v>583650</v>
      </c>
      <c r="F148" s="62">
        <f>+E148-C148</f>
        <v>7593</v>
      </c>
      <c r="G148" s="60" t="s">
        <v>130</v>
      </c>
      <c r="H148" s="63">
        <v>632866</v>
      </c>
      <c r="I148" s="64">
        <f>+H148-C148</f>
        <v>56809</v>
      </c>
      <c r="J148" s="65"/>
      <c r="K148" s="65"/>
      <c r="L148" s="66">
        <v>632866</v>
      </c>
      <c r="M148" s="62">
        <f>+L148-H148</f>
        <v>0</v>
      </c>
      <c r="N148" s="60"/>
      <c r="O148" s="160">
        <v>625313</v>
      </c>
      <c r="P148" s="146">
        <f>+O148-H148</f>
        <v>-7553</v>
      </c>
      <c r="Q148" s="224" t="s">
        <v>773</v>
      </c>
      <c r="R148" s="160">
        <v>625313</v>
      </c>
      <c r="S148" s="62">
        <f>+R148-H148</f>
        <v>-7553</v>
      </c>
      <c r="T148" s="60"/>
      <c r="U148" s="61">
        <v>625313</v>
      </c>
      <c r="V148" s="63">
        <f>+U148-H148</f>
        <v>-7553</v>
      </c>
      <c r="W148" s="125">
        <f>+U148-C148</f>
        <v>49256</v>
      </c>
      <c r="X148" s="257"/>
    </row>
    <row r="149" spans="1:24" ht="15" customHeight="1" thickBot="1">
      <c r="A149" s="247"/>
      <c r="B149" s="110"/>
      <c r="C149" s="112"/>
      <c r="D149" s="117"/>
      <c r="E149" s="131"/>
      <c r="F149" s="62"/>
      <c r="G149" s="60"/>
      <c r="H149" s="63"/>
      <c r="I149" s="64"/>
      <c r="J149" s="65"/>
      <c r="K149" s="65"/>
      <c r="L149" s="66"/>
      <c r="M149" s="62"/>
      <c r="N149" s="60"/>
      <c r="O149" s="160"/>
      <c r="P149" s="146"/>
      <c r="Q149" s="224"/>
      <c r="R149" s="160"/>
      <c r="S149" s="62"/>
      <c r="T149" s="60"/>
      <c r="U149" s="61"/>
      <c r="V149" s="63"/>
      <c r="W149" s="125"/>
      <c r="X149" s="257"/>
    </row>
    <row r="150" spans="1:24" ht="15" customHeight="1">
      <c r="A150" s="265"/>
      <c r="B150" s="127" t="s">
        <v>393</v>
      </c>
      <c r="C150" s="75">
        <f>SUM(C136:C149)</f>
        <v>668333</v>
      </c>
      <c r="D150" s="81"/>
      <c r="E150" s="88">
        <f>SUM(E136:E149)</f>
        <v>657210</v>
      </c>
      <c r="F150" s="75">
        <f>SUM(F136:F149)</f>
        <v>-11123</v>
      </c>
      <c r="G150" s="81"/>
      <c r="H150" s="88">
        <f>SUM(H136:H149)</f>
        <v>705203</v>
      </c>
      <c r="I150" s="88">
        <f>SUM(I136:I149)</f>
        <v>36870</v>
      </c>
      <c r="J150" s="19"/>
      <c r="K150" s="19"/>
      <c r="L150" s="91">
        <f>SUM(L136:L149)</f>
        <v>704571</v>
      </c>
      <c r="M150" s="75">
        <f>SUM(M136:M149)</f>
        <v>-632</v>
      </c>
      <c r="N150" s="81"/>
      <c r="O150" s="79">
        <f>SUM(O136:O149)</f>
        <v>697018</v>
      </c>
      <c r="P150" s="75">
        <f>SUM(P136:P149)</f>
        <v>-8185</v>
      </c>
      <c r="Q150" s="81"/>
      <c r="R150" s="79">
        <f>SUM(R136:R149)</f>
        <v>697018</v>
      </c>
      <c r="S150" s="75">
        <f>SUM(S136:S149)</f>
        <v>-8185</v>
      </c>
      <c r="T150" s="81"/>
      <c r="U150" s="79">
        <f>SUM(U136:U149)</f>
        <v>697018</v>
      </c>
      <c r="V150" s="88">
        <f>SUM(V136:V149)</f>
        <v>-8185</v>
      </c>
      <c r="W150" s="75">
        <f>SUM(W136:W149)</f>
        <v>28685</v>
      </c>
      <c r="X150" s="77"/>
    </row>
    <row r="151" spans="1:24" ht="15" customHeight="1" thickBot="1">
      <c r="A151" s="265"/>
      <c r="B151" s="128"/>
      <c r="C151" s="76"/>
      <c r="D151" s="82"/>
      <c r="E151" s="89"/>
      <c r="F151" s="76"/>
      <c r="G151" s="82"/>
      <c r="H151" s="89"/>
      <c r="I151" s="89"/>
      <c r="J151" s="20"/>
      <c r="K151" s="20"/>
      <c r="L151" s="90"/>
      <c r="M151" s="76"/>
      <c r="N151" s="82"/>
      <c r="O151" s="80"/>
      <c r="P151" s="76"/>
      <c r="Q151" s="82"/>
      <c r="R151" s="80"/>
      <c r="S151" s="76"/>
      <c r="T151" s="82"/>
      <c r="U151" s="80"/>
      <c r="V151" s="89"/>
      <c r="W151" s="76"/>
      <c r="X151" s="78"/>
    </row>
    <row r="152" spans="1:24" ht="15" customHeight="1">
      <c r="A152" s="247"/>
      <c r="B152" s="67" t="s">
        <v>544</v>
      </c>
      <c r="C152" s="111">
        <v>91512</v>
      </c>
      <c r="D152" s="115" t="s">
        <v>657</v>
      </c>
      <c r="E152" s="135">
        <v>109534</v>
      </c>
      <c r="F152" s="62">
        <f>+E152-C152</f>
        <v>18022</v>
      </c>
      <c r="G152" s="60" t="s">
        <v>131</v>
      </c>
      <c r="H152" s="63">
        <v>108490</v>
      </c>
      <c r="I152" s="64">
        <f>+H152-C152</f>
        <v>16978</v>
      </c>
      <c r="J152" s="65" t="s">
        <v>633</v>
      </c>
      <c r="K152" s="65"/>
      <c r="L152" s="66">
        <v>107505</v>
      </c>
      <c r="M152" s="62">
        <f>+L152-H152</f>
        <v>-985</v>
      </c>
      <c r="N152" s="60" t="s">
        <v>697</v>
      </c>
      <c r="O152" s="160">
        <v>107132</v>
      </c>
      <c r="P152" s="146">
        <f>+O152-H152</f>
        <v>-1358</v>
      </c>
      <c r="Q152" s="224" t="s">
        <v>783</v>
      </c>
      <c r="R152" s="160">
        <v>107132</v>
      </c>
      <c r="S152" s="62">
        <f>+R152-H152</f>
        <v>-1358</v>
      </c>
      <c r="T152" s="60"/>
      <c r="U152" s="61">
        <v>107342</v>
      </c>
      <c r="V152" s="63">
        <f>+U152-H152</f>
        <v>-1148</v>
      </c>
      <c r="W152" s="125">
        <f>+U152-C152</f>
        <v>15830</v>
      </c>
      <c r="X152" s="257" t="s">
        <v>796</v>
      </c>
    </row>
    <row r="153" spans="1:24" ht="37.5" customHeight="1">
      <c r="A153" s="247"/>
      <c r="B153" s="110"/>
      <c r="C153" s="112"/>
      <c r="D153" s="101"/>
      <c r="E153" s="131"/>
      <c r="F153" s="62"/>
      <c r="G153" s="60"/>
      <c r="H153" s="63"/>
      <c r="I153" s="64"/>
      <c r="J153" s="65"/>
      <c r="K153" s="65"/>
      <c r="L153" s="66"/>
      <c r="M153" s="62"/>
      <c r="N153" s="60"/>
      <c r="O153" s="160"/>
      <c r="P153" s="146"/>
      <c r="Q153" s="224"/>
      <c r="R153" s="160"/>
      <c r="S153" s="62"/>
      <c r="T153" s="60"/>
      <c r="U153" s="61"/>
      <c r="V153" s="63"/>
      <c r="W153" s="125"/>
      <c r="X153" s="257"/>
    </row>
    <row r="154" spans="1:24" ht="15" customHeight="1">
      <c r="A154" s="247"/>
      <c r="B154" s="67" t="s">
        <v>543</v>
      </c>
      <c r="C154" s="111">
        <v>1548585</v>
      </c>
      <c r="D154" s="116" t="s">
        <v>658</v>
      </c>
      <c r="E154" s="135">
        <v>1574189</v>
      </c>
      <c r="F154" s="62">
        <f>+E154-C154</f>
        <v>25604</v>
      </c>
      <c r="G154" s="60" t="s">
        <v>132</v>
      </c>
      <c r="H154" s="63">
        <v>1585029</v>
      </c>
      <c r="I154" s="64">
        <f>+H154-C154</f>
        <v>36444</v>
      </c>
      <c r="J154" s="65"/>
      <c r="K154" s="65"/>
      <c r="L154" s="66">
        <v>1572649</v>
      </c>
      <c r="M154" s="62">
        <f>+L154-H154</f>
        <v>-12380</v>
      </c>
      <c r="N154" s="60" t="s">
        <v>698</v>
      </c>
      <c r="O154" s="160">
        <v>1572417</v>
      </c>
      <c r="P154" s="146">
        <f>+O154-H154</f>
        <v>-12612</v>
      </c>
      <c r="Q154" s="224"/>
      <c r="R154" s="160">
        <v>1572417</v>
      </c>
      <c r="S154" s="62">
        <f>+R154-H154</f>
        <v>-12612</v>
      </c>
      <c r="T154" s="60"/>
      <c r="U154" s="61">
        <v>1573450</v>
      </c>
      <c r="V154" s="63">
        <f>+U154-H154</f>
        <v>-11579</v>
      </c>
      <c r="W154" s="125">
        <f>+U154-C154</f>
        <v>24865</v>
      </c>
      <c r="X154" s="257" t="s">
        <v>797</v>
      </c>
    </row>
    <row r="155" spans="1:24" ht="26.25" customHeight="1">
      <c r="A155" s="247"/>
      <c r="B155" s="110"/>
      <c r="C155" s="112"/>
      <c r="D155" s="101"/>
      <c r="E155" s="131"/>
      <c r="F155" s="62"/>
      <c r="G155" s="60"/>
      <c r="H155" s="63"/>
      <c r="I155" s="64"/>
      <c r="J155" s="65"/>
      <c r="K155" s="65"/>
      <c r="L155" s="66"/>
      <c r="M155" s="62"/>
      <c r="N155" s="60"/>
      <c r="O155" s="160"/>
      <c r="P155" s="146"/>
      <c r="Q155" s="224"/>
      <c r="R155" s="160"/>
      <c r="S155" s="62"/>
      <c r="T155" s="60"/>
      <c r="U155" s="61"/>
      <c r="V155" s="63"/>
      <c r="W155" s="125"/>
      <c r="X155" s="257"/>
    </row>
    <row r="156" spans="1:24" ht="15" customHeight="1">
      <c r="A156" s="247"/>
      <c r="B156" s="67" t="s">
        <v>542</v>
      </c>
      <c r="C156" s="111">
        <v>805929</v>
      </c>
      <c r="D156" s="150" t="s">
        <v>133</v>
      </c>
      <c r="E156" s="123">
        <v>837439</v>
      </c>
      <c r="F156" s="62">
        <f>+E156-C156</f>
        <v>31510</v>
      </c>
      <c r="G156" s="60" t="s">
        <v>659</v>
      </c>
      <c r="H156" s="63">
        <v>871408</v>
      </c>
      <c r="I156" s="64">
        <f>+H156-C156</f>
        <v>65479</v>
      </c>
      <c r="J156" s="65" t="s">
        <v>632</v>
      </c>
      <c r="K156" s="65"/>
      <c r="L156" s="66">
        <v>853491</v>
      </c>
      <c r="M156" s="62">
        <f>+L156-H156</f>
        <v>-17917</v>
      </c>
      <c r="N156" s="60" t="s">
        <v>699</v>
      </c>
      <c r="O156" s="61">
        <v>853491</v>
      </c>
      <c r="P156" s="62">
        <f>+O156-H156</f>
        <v>-17917</v>
      </c>
      <c r="Q156" s="60"/>
      <c r="R156" s="61">
        <v>853491</v>
      </c>
      <c r="S156" s="62">
        <f>+R156-H156</f>
        <v>-17917</v>
      </c>
      <c r="T156" s="60"/>
      <c r="U156" s="61">
        <v>846771</v>
      </c>
      <c r="V156" s="63">
        <f>+U156-H156</f>
        <v>-24637</v>
      </c>
      <c r="W156" s="125">
        <f>+U156-C156</f>
        <v>40842</v>
      </c>
      <c r="X156" s="257" t="s">
        <v>798</v>
      </c>
    </row>
    <row r="157" spans="1:24" ht="36" customHeight="1" thickBot="1">
      <c r="A157" s="247"/>
      <c r="B157" s="110"/>
      <c r="C157" s="112"/>
      <c r="D157" s="159"/>
      <c r="E157" s="124"/>
      <c r="F157" s="62"/>
      <c r="G157" s="60"/>
      <c r="H157" s="63"/>
      <c r="I157" s="64"/>
      <c r="J157" s="65"/>
      <c r="K157" s="65"/>
      <c r="L157" s="66"/>
      <c r="M157" s="62"/>
      <c r="N157" s="60"/>
      <c r="O157" s="61"/>
      <c r="P157" s="62"/>
      <c r="Q157" s="60"/>
      <c r="R157" s="61"/>
      <c r="S157" s="62"/>
      <c r="T157" s="60"/>
      <c r="U157" s="61"/>
      <c r="V157" s="63"/>
      <c r="W157" s="125"/>
      <c r="X157" s="257"/>
    </row>
    <row r="158" spans="1:24" ht="15" customHeight="1">
      <c r="A158" s="247"/>
      <c r="B158" s="67" t="s">
        <v>791</v>
      </c>
      <c r="C158" s="111"/>
      <c r="D158" s="150"/>
      <c r="E158" s="123"/>
      <c r="F158" s="62">
        <f>+E158-C158</f>
        <v>0</v>
      </c>
      <c r="G158" s="60"/>
      <c r="H158" s="63"/>
      <c r="I158" s="64">
        <f>+H158-C158</f>
        <v>0</v>
      </c>
      <c r="J158" s="65"/>
      <c r="K158" s="65"/>
      <c r="L158" s="66"/>
      <c r="M158" s="62">
        <f>+L158-H158</f>
        <v>0</v>
      </c>
      <c r="N158" s="60"/>
      <c r="O158" s="61"/>
      <c r="P158" s="62">
        <f>+O158-H158</f>
        <v>0</v>
      </c>
      <c r="Q158" s="60"/>
      <c r="R158" s="61"/>
      <c r="S158" s="62">
        <f>+R158-H158</f>
        <v>0</v>
      </c>
      <c r="T158" s="60"/>
      <c r="U158" s="61">
        <v>86700</v>
      </c>
      <c r="V158" s="63">
        <f>+U158-H158</f>
        <v>86700</v>
      </c>
      <c r="W158" s="125">
        <f>+U158-C158</f>
        <v>86700</v>
      </c>
      <c r="X158" s="257" t="s">
        <v>799</v>
      </c>
    </row>
    <row r="159" spans="1:24" ht="15" customHeight="1" thickBot="1">
      <c r="A159" s="247"/>
      <c r="B159" s="110"/>
      <c r="C159" s="112"/>
      <c r="D159" s="159"/>
      <c r="E159" s="124"/>
      <c r="F159" s="62"/>
      <c r="G159" s="60"/>
      <c r="H159" s="63"/>
      <c r="I159" s="64"/>
      <c r="J159" s="65"/>
      <c r="K159" s="65"/>
      <c r="L159" s="66"/>
      <c r="M159" s="62"/>
      <c r="N159" s="60"/>
      <c r="O159" s="61"/>
      <c r="P159" s="62"/>
      <c r="Q159" s="60"/>
      <c r="R159" s="61"/>
      <c r="S159" s="62"/>
      <c r="T159" s="60"/>
      <c r="U159" s="61"/>
      <c r="V159" s="63"/>
      <c r="W159" s="125"/>
      <c r="X159" s="257"/>
    </row>
    <row r="160" spans="1:24" ht="15" customHeight="1">
      <c r="A160" s="247"/>
      <c r="B160" s="67" t="s">
        <v>792</v>
      </c>
      <c r="C160" s="111"/>
      <c r="D160" s="150"/>
      <c r="E160" s="123"/>
      <c r="F160" s="62">
        <f>+E160-C160</f>
        <v>0</v>
      </c>
      <c r="G160" s="60"/>
      <c r="H160" s="63"/>
      <c r="I160" s="64">
        <f>+H160-C160</f>
        <v>0</v>
      </c>
      <c r="J160" s="65"/>
      <c r="K160" s="65"/>
      <c r="L160" s="66"/>
      <c r="M160" s="62">
        <f>+L160-H160</f>
        <v>0</v>
      </c>
      <c r="N160" s="60"/>
      <c r="O160" s="61"/>
      <c r="P160" s="62">
        <f>+O160-H160</f>
        <v>0</v>
      </c>
      <c r="Q160" s="60"/>
      <c r="R160" s="61"/>
      <c r="S160" s="62">
        <f>+R160-H160</f>
        <v>0</v>
      </c>
      <c r="T160" s="60"/>
      <c r="U160" s="61">
        <v>97500</v>
      </c>
      <c r="V160" s="63">
        <f>+U160-H160</f>
        <v>97500</v>
      </c>
      <c r="W160" s="125">
        <f>+U160-C160</f>
        <v>97500</v>
      </c>
      <c r="X160" s="257" t="s">
        <v>800</v>
      </c>
    </row>
    <row r="161" spans="1:24" ht="15" customHeight="1" thickBot="1">
      <c r="A161" s="247"/>
      <c r="B161" s="110"/>
      <c r="C161" s="112"/>
      <c r="D161" s="159"/>
      <c r="E161" s="124"/>
      <c r="F161" s="62"/>
      <c r="G161" s="60"/>
      <c r="H161" s="63"/>
      <c r="I161" s="64"/>
      <c r="J161" s="65"/>
      <c r="K161" s="65"/>
      <c r="L161" s="66"/>
      <c r="M161" s="62"/>
      <c r="N161" s="60"/>
      <c r="O161" s="61"/>
      <c r="P161" s="62"/>
      <c r="Q161" s="60"/>
      <c r="R161" s="61"/>
      <c r="S161" s="62"/>
      <c r="T161" s="60"/>
      <c r="U161" s="61"/>
      <c r="V161" s="63"/>
      <c r="W161" s="125"/>
      <c r="X161" s="257"/>
    </row>
    <row r="162" spans="1:24" ht="15" customHeight="1">
      <c r="A162" s="265"/>
      <c r="B162" s="127" t="s">
        <v>395</v>
      </c>
      <c r="C162" s="75">
        <f>SUM(C152:C161)</f>
        <v>2446026</v>
      </c>
      <c r="D162" s="81"/>
      <c r="E162" s="88">
        <f>SUM(E152:E161)</f>
        <v>2521162</v>
      </c>
      <c r="F162" s="75">
        <f>SUM(F152:F161)</f>
        <v>75136</v>
      </c>
      <c r="G162" s="81"/>
      <c r="H162" s="88">
        <f>SUM(H152:H161)</f>
        <v>2564927</v>
      </c>
      <c r="I162" s="88">
        <f>SUM(I152:I161)</f>
        <v>118901</v>
      </c>
      <c r="J162" s="19"/>
      <c r="K162" s="19"/>
      <c r="L162" s="91">
        <f>SUM(L152:L161)</f>
        <v>2533645</v>
      </c>
      <c r="M162" s="75">
        <f>SUM(M152:M161)</f>
        <v>-31282</v>
      </c>
      <c r="N162" s="81"/>
      <c r="O162" s="79">
        <f>SUM(O152:O161)</f>
        <v>2533040</v>
      </c>
      <c r="P162" s="75">
        <f>SUM(P152:P161)</f>
        <v>-31887</v>
      </c>
      <c r="Q162" s="81"/>
      <c r="R162" s="79">
        <f>SUM(R152:R161)</f>
        <v>2533040</v>
      </c>
      <c r="S162" s="75">
        <f>SUM(S152:S161)</f>
        <v>-31887</v>
      </c>
      <c r="T162" s="81"/>
      <c r="U162" s="79">
        <f>SUM(U152:U161)</f>
        <v>2711763</v>
      </c>
      <c r="V162" s="88">
        <f>SUM(V152:V161)</f>
        <v>146836</v>
      </c>
      <c r="W162" s="75">
        <f>SUM(W152:W161)</f>
        <v>265737</v>
      </c>
      <c r="X162" s="77"/>
    </row>
    <row r="163" spans="1:24" ht="15" customHeight="1" thickBot="1">
      <c r="A163" s="265"/>
      <c r="B163" s="128"/>
      <c r="C163" s="76"/>
      <c r="D163" s="82"/>
      <c r="E163" s="89"/>
      <c r="F163" s="76"/>
      <c r="G163" s="82"/>
      <c r="H163" s="89"/>
      <c r="I163" s="89"/>
      <c r="J163" s="20"/>
      <c r="K163" s="20"/>
      <c r="L163" s="90"/>
      <c r="M163" s="76"/>
      <c r="N163" s="82"/>
      <c r="O163" s="80"/>
      <c r="P163" s="76"/>
      <c r="Q163" s="82"/>
      <c r="R163" s="80"/>
      <c r="S163" s="76"/>
      <c r="T163" s="82"/>
      <c r="U163" s="80"/>
      <c r="V163" s="89"/>
      <c r="W163" s="76"/>
      <c r="X163" s="78"/>
    </row>
    <row r="164" spans="1:24" ht="15" customHeight="1">
      <c r="A164" s="247"/>
      <c r="B164" s="110" t="s">
        <v>508</v>
      </c>
      <c r="C164" s="111">
        <v>425442</v>
      </c>
      <c r="D164" s="115" t="s">
        <v>134</v>
      </c>
      <c r="E164" s="135">
        <v>433996</v>
      </c>
      <c r="F164" s="62">
        <f>+E164-C164</f>
        <v>8554</v>
      </c>
      <c r="G164" s="60" t="s">
        <v>135</v>
      </c>
      <c r="H164" s="63">
        <v>424221</v>
      </c>
      <c r="I164" s="64">
        <f>+H164-C164</f>
        <v>-1221</v>
      </c>
      <c r="J164" s="65" t="s">
        <v>638</v>
      </c>
      <c r="K164" s="65"/>
      <c r="L164" s="66">
        <v>424221</v>
      </c>
      <c r="M164" s="62">
        <f>+L164-H164</f>
        <v>0</v>
      </c>
      <c r="N164" s="60"/>
      <c r="O164" s="160">
        <v>427694</v>
      </c>
      <c r="P164" s="146">
        <f>+O164-H164</f>
        <v>3473</v>
      </c>
      <c r="Q164" s="224" t="s">
        <v>773</v>
      </c>
      <c r="R164" s="160">
        <v>427694</v>
      </c>
      <c r="S164" s="62">
        <f>+R164-H164</f>
        <v>3473</v>
      </c>
      <c r="T164" s="60"/>
      <c r="U164" s="61">
        <v>427694</v>
      </c>
      <c r="V164" s="63">
        <f>+U164-H164</f>
        <v>3473</v>
      </c>
      <c r="W164" s="125">
        <f>+U164-C164</f>
        <v>2252</v>
      </c>
      <c r="X164" s="257"/>
    </row>
    <row r="165" spans="1:24" ht="15" customHeight="1">
      <c r="A165" s="247"/>
      <c r="B165" s="118"/>
      <c r="C165" s="112"/>
      <c r="D165" s="101"/>
      <c r="E165" s="131"/>
      <c r="F165" s="62"/>
      <c r="G165" s="60"/>
      <c r="H165" s="63"/>
      <c r="I165" s="64"/>
      <c r="J165" s="65"/>
      <c r="K165" s="65"/>
      <c r="L165" s="66"/>
      <c r="M165" s="62"/>
      <c r="N165" s="60"/>
      <c r="O165" s="160"/>
      <c r="P165" s="146"/>
      <c r="Q165" s="224"/>
      <c r="R165" s="160"/>
      <c r="S165" s="62"/>
      <c r="T165" s="60"/>
      <c r="U165" s="61"/>
      <c r="V165" s="63"/>
      <c r="W165" s="125"/>
      <c r="X165" s="257"/>
    </row>
    <row r="166" spans="1:24" ht="15" customHeight="1">
      <c r="A166" s="247"/>
      <c r="B166" s="67" t="s">
        <v>531</v>
      </c>
      <c r="C166" s="111">
        <v>701672</v>
      </c>
      <c r="D166" s="116" t="s">
        <v>136</v>
      </c>
      <c r="E166" s="135">
        <v>715548</v>
      </c>
      <c r="F166" s="62">
        <f>+E166-C166</f>
        <v>13876</v>
      </c>
      <c r="G166" s="60" t="s">
        <v>137</v>
      </c>
      <c r="H166" s="63">
        <v>716071</v>
      </c>
      <c r="I166" s="64">
        <f>+H166-C166</f>
        <v>14399</v>
      </c>
      <c r="J166" s="65" t="s">
        <v>613</v>
      </c>
      <c r="K166" s="65"/>
      <c r="L166" s="66">
        <v>716071</v>
      </c>
      <c r="M166" s="62">
        <f>+L166-H166</f>
        <v>0</v>
      </c>
      <c r="N166" s="60" t="s">
        <v>742</v>
      </c>
      <c r="O166" s="61">
        <v>716071</v>
      </c>
      <c r="P166" s="62">
        <f>+O166-H166</f>
        <v>0</v>
      </c>
      <c r="Q166" s="60"/>
      <c r="R166" s="61">
        <v>716071</v>
      </c>
      <c r="S166" s="62">
        <f>+R166-H166</f>
        <v>0</v>
      </c>
      <c r="T166" s="60"/>
      <c r="U166" s="61">
        <v>716071</v>
      </c>
      <c r="V166" s="63">
        <f>+U166-H166</f>
        <v>0</v>
      </c>
      <c r="W166" s="125">
        <f>+U166-C166</f>
        <v>14399</v>
      </c>
      <c r="X166" s="257"/>
    </row>
    <row r="167" spans="1:24" ht="15" customHeight="1">
      <c r="A167" s="247"/>
      <c r="B167" s="110"/>
      <c r="C167" s="112"/>
      <c r="D167" s="101"/>
      <c r="E167" s="131"/>
      <c r="F167" s="62"/>
      <c r="G167" s="60"/>
      <c r="H167" s="63"/>
      <c r="I167" s="64"/>
      <c r="J167" s="65"/>
      <c r="K167" s="65"/>
      <c r="L167" s="66"/>
      <c r="M167" s="62"/>
      <c r="N167" s="60"/>
      <c r="O167" s="61"/>
      <c r="P167" s="62"/>
      <c r="Q167" s="60"/>
      <c r="R167" s="61"/>
      <c r="S167" s="62"/>
      <c r="T167" s="60"/>
      <c r="U167" s="61"/>
      <c r="V167" s="63"/>
      <c r="W167" s="125"/>
      <c r="X167" s="257"/>
    </row>
    <row r="168" spans="1:24" ht="15" customHeight="1">
      <c r="A168" s="247"/>
      <c r="B168" s="110" t="s">
        <v>532</v>
      </c>
      <c r="C168" s="111">
        <v>124</v>
      </c>
      <c r="D168" s="116" t="s">
        <v>138</v>
      </c>
      <c r="E168" s="135">
        <v>124</v>
      </c>
      <c r="F168" s="62">
        <f>+E168-C168</f>
        <v>0</v>
      </c>
      <c r="G168" s="60" t="s">
        <v>139</v>
      </c>
      <c r="H168" s="63">
        <v>5</v>
      </c>
      <c r="I168" s="64">
        <f>+H168-C168</f>
        <v>-119</v>
      </c>
      <c r="J168" s="65"/>
      <c r="K168" s="65"/>
      <c r="L168" s="66">
        <v>5</v>
      </c>
      <c r="M168" s="62">
        <f>+L168-H168</f>
        <v>0</v>
      </c>
      <c r="N168" s="60"/>
      <c r="O168" s="61">
        <v>5</v>
      </c>
      <c r="P168" s="62">
        <f>+O168-H168</f>
        <v>0</v>
      </c>
      <c r="Q168" s="60"/>
      <c r="R168" s="61">
        <v>5</v>
      </c>
      <c r="S168" s="62">
        <f>+R168-H168</f>
        <v>0</v>
      </c>
      <c r="T168" s="60"/>
      <c r="U168" s="61">
        <v>5</v>
      </c>
      <c r="V168" s="63">
        <f>+U168-H168</f>
        <v>0</v>
      </c>
      <c r="W168" s="125">
        <f>+U168-C168</f>
        <v>-119</v>
      </c>
      <c r="X168" s="257"/>
    </row>
    <row r="169" spans="1:24" ht="15" customHeight="1">
      <c r="A169" s="247"/>
      <c r="B169" s="118"/>
      <c r="C169" s="112"/>
      <c r="D169" s="101"/>
      <c r="E169" s="131"/>
      <c r="F169" s="62"/>
      <c r="G169" s="60"/>
      <c r="H169" s="63"/>
      <c r="I169" s="64"/>
      <c r="J169" s="65"/>
      <c r="K169" s="65"/>
      <c r="L169" s="66"/>
      <c r="M169" s="62"/>
      <c r="N169" s="60"/>
      <c r="O169" s="61"/>
      <c r="P169" s="62"/>
      <c r="Q169" s="60"/>
      <c r="R169" s="61"/>
      <c r="S169" s="62"/>
      <c r="T169" s="60"/>
      <c r="U169" s="61"/>
      <c r="V169" s="63"/>
      <c r="W169" s="125"/>
      <c r="X169" s="257"/>
    </row>
    <row r="170" spans="1:24" ht="15" customHeight="1">
      <c r="A170" s="247"/>
      <c r="B170" s="67" t="s">
        <v>533</v>
      </c>
      <c r="C170" s="111">
        <v>499674</v>
      </c>
      <c r="D170" s="116" t="s">
        <v>140</v>
      </c>
      <c r="E170" s="135">
        <v>512053</v>
      </c>
      <c r="F170" s="62">
        <f>+E170-C170</f>
        <v>12379</v>
      </c>
      <c r="G170" s="60" t="s">
        <v>141</v>
      </c>
      <c r="H170" s="63">
        <v>591217</v>
      </c>
      <c r="I170" s="64">
        <f>+H170-C170</f>
        <v>91543</v>
      </c>
      <c r="J170" s="65"/>
      <c r="K170" s="65"/>
      <c r="L170" s="66">
        <v>524839</v>
      </c>
      <c r="M170" s="62">
        <f>+L170-H170</f>
        <v>-66378</v>
      </c>
      <c r="N170" s="60" t="s">
        <v>743</v>
      </c>
      <c r="O170" s="61">
        <v>524839</v>
      </c>
      <c r="P170" s="62">
        <f>+O170-H170</f>
        <v>-66378</v>
      </c>
      <c r="Q170" s="60"/>
      <c r="R170" s="61">
        <v>524839</v>
      </c>
      <c r="S170" s="62">
        <f>+R170-H170</f>
        <v>-66378</v>
      </c>
      <c r="T170" s="60"/>
      <c r="U170" s="61">
        <v>528818</v>
      </c>
      <c r="V170" s="63">
        <f>+U170-H170</f>
        <v>-62399</v>
      </c>
      <c r="W170" s="125">
        <f>+U170-C170</f>
        <v>29144</v>
      </c>
      <c r="X170" s="257" t="s">
        <v>773</v>
      </c>
    </row>
    <row r="171" spans="1:24" ht="15" customHeight="1">
      <c r="A171" s="247"/>
      <c r="B171" s="110"/>
      <c r="C171" s="112"/>
      <c r="D171" s="101"/>
      <c r="E171" s="131"/>
      <c r="F171" s="62"/>
      <c r="G171" s="60"/>
      <c r="H171" s="63"/>
      <c r="I171" s="64"/>
      <c r="J171" s="65"/>
      <c r="K171" s="65"/>
      <c r="L171" s="66"/>
      <c r="M171" s="62"/>
      <c r="N171" s="60"/>
      <c r="O171" s="61"/>
      <c r="P171" s="62"/>
      <c r="Q171" s="60"/>
      <c r="R171" s="61"/>
      <c r="S171" s="62"/>
      <c r="T171" s="60"/>
      <c r="U171" s="61"/>
      <c r="V171" s="63"/>
      <c r="W171" s="125"/>
      <c r="X171" s="257"/>
    </row>
    <row r="172" spans="1:24" ht="15" customHeight="1">
      <c r="A172" s="247"/>
      <c r="B172" s="67" t="s">
        <v>534</v>
      </c>
      <c r="C172" s="111">
        <v>185</v>
      </c>
      <c r="D172" s="116" t="s">
        <v>142</v>
      </c>
      <c r="E172" s="135">
        <v>185</v>
      </c>
      <c r="F172" s="62">
        <f>+E172-C172</f>
        <v>0</v>
      </c>
      <c r="G172" s="60" t="s">
        <v>143</v>
      </c>
      <c r="H172" s="63">
        <v>215</v>
      </c>
      <c r="I172" s="64">
        <f>+H172-C172</f>
        <v>30</v>
      </c>
      <c r="J172" s="65"/>
      <c r="K172" s="65"/>
      <c r="L172" s="66">
        <v>210</v>
      </c>
      <c r="M172" s="62">
        <f>+L172-H172</f>
        <v>-5</v>
      </c>
      <c r="N172" s="60"/>
      <c r="O172" s="61">
        <v>210</v>
      </c>
      <c r="P172" s="62">
        <f>+O172-H172</f>
        <v>-5</v>
      </c>
      <c r="Q172" s="60"/>
      <c r="R172" s="61">
        <v>210</v>
      </c>
      <c r="S172" s="62">
        <f>+R172-H172</f>
        <v>-5</v>
      </c>
      <c r="T172" s="60"/>
      <c r="U172" s="61">
        <v>210</v>
      </c>
      <c r="V172" s="63">
        <f>+U172-H172</f>
        <v>-5</v>
      </c>
      <c r="W172" s="125">
        <f>+U172-C172</f>
        <v>25</v>
      </c>
      <c r="X172" s="257"/>
    </row>
    <row r="173" spans="1:24" ht="15" customHeight="1">
      <c r="A173" s="247"/>
      <c r="B173" s="110"/>
      <c r="C173" s="112"/>
      <c r="D173" s="101"/>
      <c r="E173" s="131"/>
      <c r="F173" s="62"/>
      <c r="G173" s="60"/>
      <c r="H173" s="63"/>
      <c r="I173" s="64"/>
      <c r="J173" s="65"/>
      <c r="K173" s="65"/>
      <c r="L173" s="66"/>
      <c r="M173" s="62"/>
      <c r="N173" s="60"/>
      <c r="O173" s="61"/>
      <c r="P173" s="62"/>
      <c r="Q173" s="60"/>
      <c r="R173" s="61"/>
      <c r="S173" s="62"/>
      <c r="T173" s="60"/>
      <c r="U173" s="61"/>
      <c r="V173" s="63"/>
      <c r="W173" s="125"/>
      <c r="X173" s="257"/>
    </row>
    <row r="174" spans="1:24" ht="18.75" customHeight="1" hidden="1">
      <c r="A174" s="247"/>
      <c r="B174" s="110" t="s">
        <v>535</v>
      </c>
      <c r="C174" s="111"/>
      <c r="D174" s="116" t="s">
        <v>144</v>
      </c>
      <c r="E174" s="135"/>
      <c r="F174" s="62">
        <f>+E174-C174</f>
        <v>0</v>
      </c>
      <c r="G174" s="60" t="s">
        <v>145</v>
      </c>
      <c r="H174" s="63"/>
      <c r="I174" s="64">
        <f>+H174-C174</f>
        <v>0</v>
      </c>
      <c r="J174" s="65"/>
      <c r="K174" s="65"/>
      <c r="L174" s="66"/>
      <c r="M174" s="62">
        <f>+L174-H174</f>
        <v>0</v>
      </c>
      <c r="N174" s="60"/>
      <c r="O174" s="61"/>
      <c r="P174" s="62">
        <f>+O174-H174</f>
        <v>0</v>
      </c>
      <c r="Q174" s="60"/>
      <c r="R174" s="61"/>
      <c r="S174" s="62">
        <f>+R174-H174</f>
        <v>0</v>
      </c>
      <c r="T174" s="60"/>
      <c r="U174" s="61"/>
      <c r="V174" s="63">
        <f>+U174-H174</f>
        <v>0</v>
      </c>
      <c r="W174" s="125">
        <f>+U174-C174</f>
        <v>0</v>
      </c>
      <c r="X174" s="257"/>
    </row>
    <row r="175" spans="1:24" ht="15" customHeight="1" hidden="1">
      <c r="A175" s="247"/>
      <c r="B175" s="118"/>
      <c r="C175" s="112"/>
      <c r="D175" s="101"/>
      <c r="E175" s="131"/>
      <c r="F175" s="62"/>
      <c r="G175" s="60"/>
      <c r="H175" s="63"/>
      <c r="I175" s="64"/>
      <c r="J175" s="65"/>
      <c r="K175" s="65"/>
      <c r="L175" s="66"/>
      <c r="M175" s="62"/>
      <c r="N175" s="60"/>
      <c r="O175" s="61"/>
      <c r="P175" s="62"/>
      <c r="Q175" s="60"/>
      <c r="R175" s="61"/>
      <c r="S175" s="62"/>
      <c r="T175" s="60"/>
      <c r="U175" s="61"/>
      <c r="V175" s="63"/>
      <c r="W175" s="125"/>
      <c r="X175" s="257"/>
    </row>
    <row r="176" spans="1:24" ht="15" customHeight="1">
      <c r="A176" s="247"/>
      <c r="B176" s="110" t="s">
        <v>535</v>
      </c>
      <c r="C176" s="111">
        <v>378</v>
      </c>
      <c r="D176" s="116" t="s">
        <v>144</v>
      </c>
      <c r="E176" s="135">
        <v>370</v>
      </c>
      <c r="F176" s="62">
        <f>+E176-C176</f>
        <v>-8</v>
      </c>
      <c r="G176" s="60" t="s">
        <v>145</v>
      </c>
      <c r="H176" s="63">
        <v>701</v>
      </c>
      <c r="I176" s="64">
        <f>+H176-C176</f>
        <v>323</v>
      </c>
      <c r="J176" s="65"/>
      <c r="K176" s="267"/>
      <c r="L176" s="66">
        <v>701</v>
      </c>
      <c r="M176" s="62">
        <f>+L176-H176</f>
        <v>0</v>
      </c>
      <c r="N176" s="60"/>
      <c r="O176" s="61">
        <v>701</v>
      </c>
      <c r="P176" s="62">
        <f>+O176-H176</f>
        <v>0</v>
      </c>
      <c r="Q176" s="60"/>
      <c r="R176" s="61">
        <v>701</v>
      </c>
      <c r="S176" s="62">
        <f>+R176-H176</f>
        <v>0</v>
      </c>
      <c r="T176" s="60"/>
      <c r="U176" s="61">
        <v>701</v>
      </c>
      <c r="V176" s="63">
        <f>+U176-H176</f>
        <v>0</v>
      </c>
      <c r="W176" s="125">
        <f>+U176-C176</f>
        <v>323</v>
      </c>
      <c r="X176" s="257"/>
    </row>
    <row r="177" spans="1:24" ht="15" customHeight="1">
      <c r="A177" s="247"/>
      <c r="B177" s="118"/>
      <c r="C177" s="112"/>
      <c r="D177" s="101"/>
      <c r="E177" s="131"/>
      <c r="F177" s="62"/>
      <c r="G177" s="60"/>
      <c r="H177" s="63"/>
      <c r="I177" s="64"/>
      <c r="J177" s="65"/>
      <c r="K177" s="267"/>
      <c r="L177" s="66"/>
      <c r="M177" s="62"/>
      <c r="N177" s="60"/>
      <c r="O177" s="61"/>
      <c r="P177" s="62"/>
      <c r="Q177" s="60"/>
      <c r="R177" s="61"/>
      <c r="S177" s="62"/>
      <c r="T177" s="60"/>
      <c r="U177" s="61"/>
      <c r="V177" s="63"/>
      <c r="W177" s="125"/>
      <c r="X177" s="257"/>
    </row>
    <row r="178" spans="1:24" ht="15" customHeight="1">
      <c r="A178" s="247"/>
      <c r="B178" s="67" t="s">
        <v>384</v>
      </c>
      <c r="C178" s="111">
        <v>321</v>
      </c>
      <c r="D178" s="116" t="s">
        <v>146</v>
      </c>
      <c r="E178" s="135">
        <v>321</v>
      </c>
      <c r="F178" s="62">
        <f>+E178-C178</f>
        <v>0</v>
      </c>
      <c r="G178" s="60" t="s">
        <v>147</v>
      </c>
      <c r="H178" s="63">
        <v>316</v>
      </c>
      <c r="I178" s="64">
        <f>+H178-C178</f>
        <v>-5</v>
      </c>
      <c r="J178" s="65"/>
      <c r="K178" s="65"/>
      <c r="L178" s="66">
        <v>316</v>
      </c>
      <c r="M178" s="62">
        <f>+L178-H178</f>
        <v>0</v>
      </c>
      <c r="N178" s="60"/>
      <c r="O178" s="61">
        <v>316</v>
      </c>
      <c r="P178" s="62">
        <f>+O178-H178</f>
        <v>0</v>
      </c>
      <c r="Q178" s="60"/>
      <c r="R178" s="61">
        <v>316</v>
      </c>
      <c r="S178" s="62">
        <f>+R178-H178</f>
        <v>0</v>
      </c>
      <c r="T178" s="60"/>
      <c r="U178" s="61">
        <v>316</v>
      </c>
      <c r="V178" s="63">
        <f>+U178-H178</f>
        <v>0</v>
      </c>
      <c r="W178" s="125">
        <f>+U178-C178</f>
        <v>-5</v>
      </c>
      <c r="X178" s="257"/>
    </row>
    <row r="179" spans="1:24" ht="15" customHeight="1" thickBot="1">
      <c r="A179" s="247"/>
      <c r="B179" s="110"/>
      <c r="C179" s="112"/>
      <c r="D179" s="100"/>
      <c r="E179" s="131"/>
      <c r="F179" s="154"/>
      <c r="G179" s="150"/>
      <c r="H179" s="158"/>
      <c r="I179" s="153"/>
      <c r="J179" s="102"/>
      <c r="K179" s="102"/>
      <c r="L179" s="157"/>
      <c r="M179" s="154"/>
      <c r="N179" s="150"/>
      <c r="O179" s="230"/>
      <c r="P179" s="154"/>
      <c r="Q179" s="150"/>
      <c r="R179" s="230"/>
      <c r="S179" s="154"/>
      <c r="T179" s="150"/>
      <c r="U179" s="230"/>
      <c r="V179" s="158"/>
      <c r="W179" s="162"/>
      <c r="X179" s="255"/>
    </row>
    <row r="180" spans="1:24" ht="30" customHeight="1" thickBot="1">
      <c r="A180" s="265"/>
      <c r="B180" s="55" t="s">
        <v>741</v>
      </c>
      <c r="C180" s="57">
        <f>SUM(C164:C179)</f>
        <v>1627796</v>
      </c>
      <c r="D180" s="57"/>
      <c r="E180" s="57">
        <f>SUM(E164:E179)</f>
        <v>1662597</v>
      </c>
      <c r="F180" s="57">
        <f>SUM(F164:F179)</f>
        <v>34801</v>
      </c>
      <c r="G180" s="57">
        <f>SUM(G164:G179)</f>
        <v>0</v>
      </c>
      <c r="H180" s="57">
        <f>SUM(H164:H179)</f>
        <v>1732746</v>
      </c>
      <c r="I180" s="57">
        <f>SUM(I164:I179)</f>
        <v>104950</v>
      </c>
      <c r="J180" s="57"/>
      <c r="K180" s="57"/>
      <c r="L180" s="57">
        <f>SUM(L164:L179)</f>
        <v>1666363</v>
      </c>
      <c r="M180" s="57">
        <f>SUM(M164:M179)</f>
        <v>-66383</v>
      </c>
      <c r="N180" s="57"/>
      <c r="O180" s="57">
        <f>SUM(O164:O179)</f>
        <v>1669836</v>
      </c>
      <c r="P180" s="57">
        <f>SUM(P164:P179)</f>
        <v>-62910</v>
      </c>
      <c r="Q180" s="57"/>
      <c r="R180" s="57">
        <f>SUM(R164:R179)</f>
        <v>1669836</v>
      </c>
      <c r="S180" s="57">
        <f>SUM(S164:S179)</f>
        <v>-62910</v>
      </c>
      <c r="T180" s="57"/>
      <c r="U180" s="57">
        <f>SUM(U164:U179)</f>
        <v>1673815</v>
      </c>
      <c r="V180" s="57">
        <f>SUM(V164:V179)</f>
        <v>-58931</v>
      </c>
      <c r="W180" s="57">
        <f>SUM(W164:W179)</f>
        <v>46019</v>
      </c>
      <c r="X180" s="58"/>
    </row>
    <row r="181" spans="1:24" ht="15" customHeight="1">
      <c r="A181" s="247"/>
      <c r="B181" s="118" t="s">
        <v>536</v>
      </c>
      <c r="C181" s="130">
        <v>14992</v>
      </c>
      <c r="D181" s="175" t="s">
        <v>148</v>
      </c>
      <c r="E181" s="129">
        <v>14992</v>
      </c>
      <c r="F181" s="156">
        <f>+E181-C181</f>
        <v>0</v>
      </c>
      <c r="G181" s="134" t="s">
        <v>66</v>
      </c>
      <c r="H181" s="169">
        <v>14881</v>
      </c>
      <c r="I181" s="152">
        <f>+H181-C181</f>
        <v>-111</v>
      </c>
      <c r="J181" s="176"/>
      <c r="K181" s="176"/>
      <c r="L181" s="155">
        <v>14881</v>
      </c>
      <c r="M181" s="156">
        <f>+L181-H181</f>
        <v>0</v>
      </c>
      <c r="N181" s="134"/>
      <c r="O181" s="231">
        <v>14881</v>
      </c>
      <c r="P181" s="156">
        <f>+O181-H181</f>
        <v>0</v>
      </c>
      <c r="Q181" s="134"/>
      <c r="R181" s="231">
        <v>14881</v>
      </c>
      <c r="S181" s="156">
        <f>+R181-H181</f>
        <v>0</v>
      </c>
      <c r="T181" s="134"/>
      <c r="U181" s="231">
        <v>14881</v>
      </c>
      <c r="V181" s="169">
        <f>+U181-H181</f>
        <v>0</v>
      </c>
      <c r="W181" s="163">
        <f>+U181-C181</f>
        <v>-111</v>
      </c>
      <c r="X181" s="256"/>
    </row>
    <row r="182" spans="1:24" ht="26.25" customHeight="1">
      <c r="A182" s="247"/>
      <c r="B182" s="67"/>
      <c r="C182" s="111"/>
      <c r="D182" s="134"/>
      <c r="E182" s="123"/>
      <c r="F182" s="62"/>
      <c r="G182" s="60"/>
      <c r="H182" s="63"/>
      <c r="I182" s="64"/>
      <c r="J182" s="65"/>
      <c r="K182" s="65"/>
      <c r="L182" s="66"/>
      <c r="M182" s="62"/>
      <c r="N182" s="60"/>
      <c r="O182" s="61"/>
      <c r="P182" s="62"/>
      <c r="Q182" s="60"/>
      <c r="R182" s="61"/>
      <c r="S182" s="62"/>
      <c r="T182" s="60"/>
      <c r="U182" s="61"/>
      <c r="V182" s="63"/>
      <c r="W182" s="125"/>
      <c r="X182" s="257"/>
    </row>
    <row r="183" spans="1:24" ht="15" customHeight="1">
      <c r="A183" s="247"/>
      <c r="B183" s="67" t="s">
        <v>537</v>
      </c>
      <c r="C183" s="111">
        <v>185016</v>
      </c>
      <c r="D183" s="116" t="s">
        <v>149</v>
      </c>
      <c r="E183" s="135">
        <v>216126</v>
      </c>
      <c r="F183" s="62">
        <f>+E183-C183</f>
        <v>31110</v>
      </c>
      <c r="G183" s="60" t="s">
        <v>763</v>
      </c>
      <c r="H183" s="63">
        <v>189385</v>
      </c>
      <c r="I183" s="64">
        <f>+H183-C183</f>
        <v>4369</v>
      </c>
      <c r="J183" s="65"/>
      <c r="K183" s="65"/>
      <c r="L183" s="66">
        <v>184510</v>
      </c>
      <c r="M183" s="62">
        <f>+L183-H183</f>
        <v>-4875</v>
      </c>
      <c r="N183" s="60" t="s">
        <v>692</v>
      </c>
      <c r="O183" s="61">
        <v>184510</v>
      </c>
      <c r="P183" s="62">
        <f>+O183-H183</f>
        <v>-4875</v>
      </c>
      <c r="Q183" s="60"/>
      <c r="R183" s="61">
        <v>184510</v>
      </c>
      <c r="S183" s="62">
        <f>+R183-H183</f>
        <v>-4875</v>
      </c>
      <c r="T183" s="60"/>
      <c r="U183" s="61">
        <v>184510</v>
      </c>
      <c r="V183" s="63">
        <f>+U183-H183</f>
        <v>-4875</v>
      </c>
      <c r="W183" s="125">
        <f>+U183-C183</f>
        <v>-506</v>
      </c>
      <c r="X183" s="257" t="s">
        <v>801</v>
      </c>
    </row>
    <row r="184" spans="1:24" ht="15" customHeight="1">
      <c r="A184" s="247"/>
      <c r="B184" s="67"/>
      <c r="C184" s="111"/>
      <c r="D184" s="101"/>
      <c r="E184" s="135"/>
      <c r="F184" s="62"/>
      <c r="G184" s="60"/>
      <c r="H184" s="63"/>
      <c r="I184" s="64"/>
      <c r="J184" s="65"/>
      <c r="K184" s="65"/>
      <c r="L184" s="66"/>
      <c r="M184" s="62"/>
      <c r="N184" s="60"/>
      <c r="O184" s="61"/>
      <c r="P184" s="62"/>
      <c r="Q184" s="60"/>
      <c r="R184" s="61"/>
      <c r="S184" s="62"/>
      <c r="T184" s="60"/>
      <c r="U184" s="61"/>
      <c r="V184" s="63"/>
      <c r="W184" s="125"/>
      <c r="X184" s="257"/>
    </row>
    <row r="185" spans="1:24" ht="15" customHeight="1">
      <c r="A185" s="247"/>
      <c r="B185" s="67" t="s">
        <v>538</v>
      </c>
      <c r="C185" s="111">
        <v>189461</v>
      </c>
      <c r="D185" s="116" t="s">
        <v>150</v>
      </c>
      <c r="E185" s="135">
        <v>212494</v>
      </c>
      <c r="F185" s="62">
        <f>+E185-C185</f>
        <v>23033</v>
      </c>
      <c r="G185" s="60" t="s">
        <v>151</v>
      </c>
      <c r="H185" s="63">
        <v>206317</v>
      </c>
      <c r="I185" s="64">
        <f>+H185-C185</f>
        <v>16856</v>
      </c>
      <c r="J185" s="65" t="s">
        <v>635</v>
      </c>
      <c r="K185" s="65"/>
      <c r="L185" s="66">
        <v>196844</v>
      </c>
      <c r="M185" s="62">
        <f>+L185-H185</f>
        <v>-9473</v>
      </c>
      <c r="N185" s="60" t="s">
        <v>693</v>
      </c>
      <c r="O185" s="61">
        <v>196844</v>
      </c>
      <c r="P185" s="62">
        <f>+O185-H185</f>
        <v>-9473</v>
      </c>
      <c r="Q185" s="60"/>
      <c r="R185" s="61">
        <v>196844</v>
      </c>
      <c r="S185" s="62">
        <f>+R185-H185</f>
        <v>-9473</v>
      </c>
      <c r="T185" s="60"/>
      <c r="U185" s="61">
        <v>196844</v>
      </c>
      <c r="V185" s="63">
        <f>+U185-H185</f>
        <v>-9473</v>
      </c>
      <c r="W185" s="125">
        <f>+U185-C185</f>
        <v>7383</v>
      </c>
      <c r="X185" s="257"/>
    </row>
    <row r="186" spans="1:24" ht="15" customHeight="1">
      <c r="A186" s="247"/>
      <c r="B186" s="110"/>
      <c r="C186" s="112"/>
      <c r="D186" s="101"/>
      <c r="E186" s="131"/>
      <c r="F186" s="62"/>
      <c r="G186" s="60"/>
      <c r="H186" s="63"/>
      <c r="I186" s="64"/>
      <c r="J186" s="65"/>
      <c r="K186" s="65"/>
      <c r="L186" s="66"/>
      <c r="M186" s="62"/>
      <c r="N186" s="60"/>
      <c r="O186" s="61"/>
      <c r="P186" s="62"/>
      <c r="Q186" s="60"/>
      <c r="R186" s="61"/>
      <c r="S186" s="62"/>
      <c r="T186" s="60"/>
      <c r="U186" s="61"/>
      <c r="V186" s="63"/>
      <c r="W186" s="125"/>
      <c r="X186" s="257"/>
    </row>
    <row r="187" spans="1:24" ht="15" customHeight="1">
      <c r="A187" s="247"/>
      <c r="B187" s="67" t="s">
        <v>539</v>
      </c>
      <c r="C187" s="111">
        <v>20683</v>
      </c>
      <c r="D187" s="116" t="s">
        <v>152</v>
      </c>
      <c r="E187" s="135">
        <v>18283</v>
      </c>
      <c r="F187" s="62">
        <f>+E187-C187</f>
        <v>-2400</v>
      </c>
      <c r="G187" s="60" t="s">
        <v>153</v>
      </c>
      <c r="H187" s="63">
        <v>17703</v>
      </c>
      <c r="I187" s="64">
        <f>+H187-C187</f>
        <v>-2980</v>
      </c>
      <c r="J187" s="65"/>
      <c r="K187" s="65"/>
      <c r="L187" s="66">
        <v>17372</v>
      </c>
      <c r="M187" s="62">
        <f>+L187-H187</f>
        <v>-331</v>
      </c>
      <c r="N187" s="60" t="s">
        <v>694</v>
      </c>
      <c r="O187" s="61">
        <v>17372</v>
      </c>
      <c r="P187" s="62">
        <f>+O187-H187</f>
        <v>-331</v>
      </c>
      <c r="Q187" s="60"/>
      <c r="R187" s="61">
        <v>17372</v>
      </c>
      <c r="S187" s="62">
        <f>+R187-H187</f>
        <v>-331</v>
      </c>
      <c r="T187" s="60"/>
      <c r="U187" s="61">
        <v>17372</v>
      </c>
      <c r="V187" s="63">
        <f>+U187-H187</f>
        <v>-331</v>
      </c>
      <c r="W187" s="125">
        <f>+U187-C187</f>
        <v>-3311</v>
      </c>
      <c r="X187" s="257"/>
    </row>
    <row r="188" spans="1:24" ht="15" customHeight="1">
      <c r="A188" s="247"/>
      <c r="B188" s="110"/>
      <c r="C188" s="112"/>
      <c r="D188" s="101"/>
      <c r="E188" s="131"/>
      <c r="F188" s="62"/>
      <c r="G188" s="60"/>
      <c r="H188" s="63"/>
      <c r="I188" s="64"/>
      <c r="J188" s="65"/>
      <c r="K188" s="65"/>
      <c r="L188" s="66"/>
      <c r="M188" s="62"/>
      <c r="N188" s="60"/>
      <c r="O188" s="61"/>
      <c r="P188" s="62"/>
      <c r="Q188" s="60"/>
      <c r="R188" s="61"/>
      <c r="S188" s="62"/>
      <c r="T188" s="60"/>
      <c r="U188" s="61"/>
      <c r="V188" s="63"/>
      <c r="W188" s="125"/>
      <c r="X188" s="257"/>
    </row>
    <row r="189" spans="1:24" ht="15" customHeight="1">
      <c r="A189" s="247"/>
      <c r="B189" s="110" t="s">
        <v>540</v>
      </c>
      <c r="C189" s="111">
        <v>15152</v>
      </c>
      <c r="D189" s="150" t="s">
        <v>154</v>
      </c>
      <c r="E189" s="123">
        <v>78976</v>
      </c>
      <c r="F189" s="62">
        <f>+E189-C189</f>
        <v>63824</v>
      </c>
      <c r="G189" s="60" t="s">
        <v>155</v>
      </c>
      <c r="H189" s="63">
        <v>80017</v>
      </c>
      <c r="I189" s="64">
        <f>+H189-C189</f>
        <v>64865</v>
      </c>
      <c r="J189" s="65"/>
      <c r="K189" s="65"/>
      <c r="L189" s="66">
        <v>79229</v>
      </c>
      <c r="M189" s="62">
        <f>+L189-H189</f>
        <v>-788</v>
      </c>
      <c r="N189" s="60" t="s">
        <v>695</v>
      </c>
      <c r="O189" s="61">
        <v>79229</v>
      </c>
      <c r="P189" s="62">
        <f>+O189-H189</f>
        <v>-788</v>
      </c>
      <c r="Q189" s="60"/>
      <c r="R189" s="61">
        <v>79229</v>
      </c>
      <c r="S189" s="62">
        <f>+R189-H189</f>
        <v>-788</v>
      </c>
      <c r="T189" s="60"/>
      <c r="U189" s="61">
        <v>79229</v>
      </c>
      <c r="V189" s="63">
        <f>+U189-H189</f>
        <v>-788</v>
      </c>
      <c r="W189" s="125">
        <f>+U189-C189</f>
        <v>64077</v>
      </c>
      <c r="X189" s="257"/>
    </row>
    <row r="190" spans="1:24" ht="15" customHeight="1">
      <c r="A190" s="247"/>
      <c r="B190" s="118"/>
      <c r="C190" s="112"/>
      <c r="D190" s="134"/>
      <c r="E190" s="124"/>
      <c r="F190" s="62"/>
      <c r="G190" s="60"/>
      <c r="H190" s="63"/>
      <c r="I190" s="64"/>
      <c r="J190" s="65"/>
      <c r="K190" s="65"/>
      <c r="L190" s="66"/>
      <c r="M190" s="62"/>
      <c r="N190" s="60"/>
      <c r="O190" s="61"/>
      <c r="P190" s="62"/>
      <c r="Q190" s="60"/>
      <c r="R190" s="61"/>
      <c r="S190" s="62"/>
      <c r="T190" s="60"/>
      <c r="U190" s="61"/>
      <c r="V190" s="63"/>
      <c r="W190" s="125"/>
      <c r="X190" s="257"/>
    </row>
    <row r="191" spans="1:24" ht="15" customHeight="1">
      <c r="A191" s="247"/>
      <c r="B191" s="110" t="s">
        <v>541</v>
      </c>
      <c r="C191" s="111">
        <v>19533</v>
      </c>
      <c r="D191" s="116" t="s">
        <v>156</v>
      </c>
      <c r="E191" s="135">
        <v>19533</v>
      </c>
      <c r="F191" s="62">
        <f>+E191-C191</f>
        <v>0</v>
      </c>
      <c r="G191" s="60" t="s">
        <v>66</v>
      </c>
      <c r="H191" s="63">
        <v>19669</v>
      </c>
      <c r="I191" s="64">
        <f>+H191-C191</f>
        <v>136</v>
      </c>
      <c r="J191" s="65" t="s">
        <v>629</v>
      </c>
      <c r="K191" s="65"/>
      <c r="L191" s="66">
        <v>19669</v>
      </c>
      <c r="M191" s="62">
        <f>+L191-H191</f>
        <v>0</v>
      </c>
      <c r="N191" s="60" t="s">
        <v>696</v>
      </c>
      <c r="O191" s="61">
        <v>19669</v>
      </c>
      <c r="P191" s="62">
        <f>+O191-H191</f>
        <v>0</v>
      </c>
      <c r="Q191" s="60"/>
      <c r="R191" s="61">
        <v>19669</v>
      </c>
      <c r="S191" s="62">
        <f>+R191-H191</f>
        <v>0</v>
      </c>
      <c r="T191" s="60"/>
      <c r="U191" s="61">
        <v>19669</v>
      </c>
      <c r="V191" s="63">
        <f>+U191-H191</f>
        <v>0</v>
      </c>
      <c r="W191" s="125">
        <f>+U191-C191</f>
        <v>136</v>
      </c>
      <c r="X191" s="257"/>
    </row>
    <row r="192" spans="1:24" ht="15" customHeight="1" thickBot="1">
      <c r="A192" s="247"/>
      <c r="B192" s="118"/>
      <c r="C192" s="112"/>
      <c r="D192" s="117"/>
      <c r="E192" s="131"/>
      <c r="F192" s="62"/>
      <c r="G192" s="60"/>
      <c r="H192" s="63"/>
      <c r="I192" s="64"/>
      <c r="J192" s="65"/>
      <c r="K192" s="65"/>
      <c r="L192" s="66"/>
      <c r="M192" s="62"/>
      <c r="N192" s="60"/>
      <c r="O192" s="61"/>
      <c r="P192" s="62"/>
      <c r="Q192" s="60"/>
      <c r="R192" s="61"/>
      <c r="S192" s="62"/>
      <c r="T192" s="60"/>
      <c r="U192" s="61"/>
      <c r="V192" s="63"/>
      <c r="W192" s="125"/>
      <c r="X192" s="257"/>
    </row>
    <row r="193" spans="1:24" ht="15" customHeight="1">
      <c r="A193" s="265"/>
      <c r="B193" s="127" t="s">
        <v>603</v>
      </c>
      <c r="C193" s="75">
        <f>SUM(C181:C192)</f>
        <v>444837</v>
      </c>
      <c r="D193" s="81"/>
      <c r="E193" s="88">
        <f>SUM(E181:E192)</f>
        <v>560404</v>
      </c>
      <c r="F193" s="75">
        <f>SUM(F181:F192)</f>
        <v>115567</v>
      </c>
      <c r="G193" s="81"/>
      <c r="H193" s="88">
        <f>SUM(H181:H192)</f>
        <v>527972</v>
      </c>
      <c r="I193" s="88">
        <f>SUM(I181:I192)</f>
        <v>83135</v>
      </c>
      <c r="J193" s="19"/>
      <c r="K193" s="19"/>
      <c r="L193" s="91">
        <f>SUM(L181:L192)</f>
        <v>512505</v>
      </c>
      <c r="M193" s="75">
        <f>SUM(M181:M192)</f>
        <v>-15467</v>
      </c>
      <c r="N193" s="81"/>
      <c r="O193" s="79">
        <f>SUM(O181:O192)</f>
        <v>512505</v>
      </c>
      <c r="P193" s="75">
        <f>SUM(P181:P192)</f>
        <v>-15467</v>
      </c>
      <c r="Q193" s="81"/>
      <c r="R193" s="79">
        <f>SUM(R181:R192)</f>
        <v>512505</v>
      </c>
      <c r="S193" s="75">
        <f>SUM(S181:S192)</f>
        <v>-15467</v>
      </c>
      <c r="T193" s="81"/>
      <c r="U193" s="79">
        <f>SUM(U181:U192)</f>
        <v>512505</v>
      </c>
      <c r="V193" s="88">
        <f>SUM(V181:V192)</f>
        <v>-15467</v>
      </c>
      <c r="W193" s="75">
        <f>SUM(W181:W192)</f>
        <v>67668</v>
      </c>
      <c r="X193" s="77"/>
    </row>
    <row r="194" spans="1:24" ht="15" customHeight="1" thickBot="1">
      <c r="A194" s="266"/>
      <c r="B194" s="128"/>
      <c r="C194" s="76"/>
      <c r="D194" s="82"/>
      <c r="E194" s="89"/>
      <c r="F194" s="76"/>
      <c r="G194" s="82"/>
      <c r="H194" s="89"/>
      <c r="I194" s="89"/>
      <c r="J194" s="20"/>
      <c r="K194" s="20"/>
      <c r="L194" s="90"/>
      <c r="M194" s="76"/>
      <c r="N194" s="82"/>
      <c r="O194" s="80"/>
      <c r="P194" s="76"/>
      <c r="Q194" s="82"/>
      <c r="R194" s="80"/>
      <c r="S194" s="76"/>
      <c r="T194" s="82"/>
      <c r="U194" s="80"/>
      <c r="V194" s="89"/>
      <c r="W194" s="76"/>
      <c r="X194" s="78"/>
    </row>
    <row r="195" spans="1:24" ht="15" customHeight="1">
      <c r="A195" s="264"/>
      <c r="B195" s="122" t="s">
        <v>394</v>
      </c>
      <c r="C195" s="99">
        <f>C134+C150+C162+C180+C193</f>
        <v>6656898</v>
      </c>
      <c r="D195" s="81"/>
      <c r="E195" s="99">
        <f>E134+E150+E162+E180+E193</f>
        <v>7018099</v>
      </c>
      <c r="F195" s="99">
        <f>F134+F150+F162+F180+F193</f>
        <v>361201</v>
      </c>
      <c r="G195" s="81"/>
      <c r="H195" s="99">
        <f>H134+H150+H162+H180+H193</f>
        <v>7255237</v>
      </c>
      <c r="I195" s="119">
        <f>I134+I150+I162+I180+I193</f>
        <v>598339</v>
      </c>
      <c r="J195" s="19"/>
      <c r="K195" s="19"/>
      <c r="L195" s="98">
        <f>L134+L150+L162+L193+L180</f>
        <v>7132636</v>
      </c>
      <c r="M195" s="98">
        <f>M134+M150+M162+M193+M180</f>
        <v>-122601</v>
      </c>
      <c r="N195" s="81"/>
      <c r="O195" s="97">
        <f>O134+O150+O162+O193+O180</f>
        <v>6953412</v>
      </c>
      <c r="P195" s="97">
        <f>P134+P150+P162+P193+P180</f>
        <v>-301825</v>
      </c>
      <c r="Q195" s="81"/>
      <c r="R195" s="97">
        <f>R134+R150+R162+R193+R180</f>
        <v>6953412</v>
      </c>
      <c r="S195" s="97">
        <f>S134+S150+S162+S193+S180</f>
        <v>-301825</v>
      </c>
      <c r="T195" s="81"/>
      <c r="U195" s="97">
        <f>U134+U150+U162+U193+U180</f>
        <v>7323214</v>
      </c>
      <c r="V195" s="97">
        <f>V134+V150+V162+V193+V180</f>
        <v>67977</v>
      </c>
      <c r="W195" s="99">
        <f>W134+W150+W162+W193+W180</f>
        <v>666316</v>
      </c>
      <c r="X195" s="77"/>
    </row>
    <row r="196" spans="1:24" ht="15" customHeight="1" thickBot="1">
      <c r="A196" s="248"/>
      <c r="B196" s="74"/>
      <c r="C196" s="76"/>
      <c r="D196" s="82"/>
      <c r="E196" s="76"/>
      <c r="F196" s="76"/>
      <c r="G196" s="82"/>
      <c r="H196" s="76"/>
      <c r="I196" s="89"/>
      <c r="J196" s="20"/>
      <c r="K196" s="20"/>
      <c r="L196" s="90"/>
      <c r="M196" s="90"/>
      <c r="N196" s="82"/>
      <c r="O196" s="80"/>
      <c r="P196" s="80"/>
      <c r="Q196" s="82"/>
      <c r="R196" s="80"/>
      <c r="S196" s="80"/>
      <c r="T196" s="82"/>
      <c r="U196" s="80"/>
      <c r="V196" s="80"/>
      <c r="W196" s="76"/>
      <c r="X196" s="78"/>
    </row>
    <row r="197" spans="1:24" ht="15" customHeight="1">
      <c r="A197" s="264" t="s">
        <v>157</v>
      </c>
      <c r="B197" s="67" t="s">
        <v>396</v>
      </c>
      <c r="C197" s="111">
        <v>12868</v>
      </c>
      <c r="D197" s="115" t="s">
        <v>158</v>
      </c>
      <c r="E197" s="123">
        <v>26679</v>
      </c>
      <c r="F197" s="62">
        <f>+E197-C197</f>
        <v>13811</v>
      </c>
      <c r="G197" s="60" t="s">
        <v>159</v>
      </c>
      <c r="H197" s="63">
        <v>25501</v>
      </c>
      <c r="I197" s="64">
        <f>+H197-C197</f>
        <v>12633</v>
      </c>
      <c r="J197" s="65" t="s">
        <v>614</v>
      </c>
      <c r="K197" s="65"/>
      <c r="L197" s="66">
        <v>24976</v>
      </c>
      <c r="M197" s="62">
        <f>+L197-H197</f>
        <v>-525</v>
      </c>
      <c r="N197" s="60" t="s">
        <v>669</v>
      </c>
      <c r="O197" s="61">
        <v>24976</v>
      </c>
      <c r="P197" s="62">
        <f>+O197-H197</f>
        <v>-525</v>
      </c>
      <c r="Q197" s="60"/>
      <c r="R197" s="61">
        <v>24976</v>
      </c>
      <c r="S197" s="62">
        <f>+R197-H197</f>
        <v>-525</v>
      </c>
      <c r="T197" s="60"/>
      <c r="U197" s="61">
        <v>24976</v>
      </c>
      <c r="V197" s="63">
        <f>+U197-H197</f>
        <v>-525</v>
      </c>
      <c r="W197" s="125">
        <f>+U197-C197</f>
        <v>12108</v>
      </c>
      <c r="X197" s="257"/>
    </row>
    <row r="198" spans="1:24" ht="15" customHeight="1">
      <c r="A198" s="247"/>
      <c r="B198" s="110"/>
      <c r="C198" s="112"/>
      <c r="D198" s="101"/>
      <c r="E198" s="124"/>
      <c r="F198" s="62"/>
      <c r="G198" s="60"/>
      <c r="H198" s="63"/>
      <c r="I198" s="64"/>
      <c r="J198" s="65"/>
      <c r="K198" s="65"/>
      <c r="L198" s="66"/>
      <c r="M198" s="62"/>
      <c r="N198" s="60"/>
      <c r="O198" s="61"/>
      <c r="P198" s="62"/>
      <c r="Q198" s="60"/>
      <c r="R198" s="61"/>
      <c r="S198" s="62"/>
      <c r="T198" s="60"/>
      <c r="U198" s="61"/>
      <c r="V198" s="63"/>
      <c r="W198" s="125"/>
      <c r="X198" s="257"/>
    </row>
    <row r="199" spans="1:24" ht="15" customHeight="1">
      <c r="A199" s="247"/>
      <c r="B199" s="67" t="s">
        <v>568</v>
      </c>
      <c r="C199" s="111">
        <v>6046</v>
      </c>
      <c r="D199" s="150" t="s">
        <v>160</v>
      </c>
      <c r="E199" s="123">
        <v>8080</v>
      </c>
      <c r="F199" s="62">
        <f>+E199-C199</f>
        <v>2034</v>
      </c>
      <c r="G199" s="60" t="s">
        <v>161</v>
      </c>
      <c r="H199" s="63">
        <v>7970</v>
      </c>
      <c r="I199" s="64">
        <f>+H199-C199</f>
        <v>1924</v>
      </c>
      <c r="J199" s="65"/>
      <c r="K199" s="65"/>
      <c r="L199" s="66">
        <v>7913</v>
      </c>
      <c r="M199" s="62">
        <f>+L199-H199</f>
        <v>-57</v>
      </c>
      <c r="N199" s="60" t="s">
        <v>670</v>
      </c>
      <c r="O199" s="61">
        <v>7913</v>
      </c>
      <c r="P199" s="62">
        <f>+O199-H199</f>
        <v>-57</v>
      </c>
      <c r="Q199" s="60"/>
      <c r="R199" s="61">
        <v>7913</v>
      </c>
      <c r="S199" s="62">
        <f>+R199-H199</f>
        <v>-57</v>
      </c>
      <c r="T199" s="60"/>
      <c r="U199" s="61">
        <v>7913</v>
      </c>
      <c r="V199" s="63">
        <f>+U199-H199</f>
        <v>-57</v>
      </c>
      <c r="W199" s="125">
        <f>+U199-C199</f>
        <v>1867</v>
      </c>
      <c r="X199" s="257"/>
    </row>
    <row r="200" spans="1:24" ht="15" customHeight="1">
      <c r="A200" s="247"/>
      <c r="B200" s="110"/>
      <c r="C200" s="112"/>
      <c r="D200" s="134"/>
      <c r="E200" s="124"/>
      <c r="F200" s="62"/>
      <c r="G200" s="60"/>
      <c r="H200" s="63"/>
      <c r="I200" s="64"/>
      <c r="J200" s="65"/>
      <c r="K200" s="65"/>
      <c r="L200" s="66"/>
      <c r="M200" s="62"/>
      <c r="N200" s="60"/>
      <c r="O200" s="61"/>
      <c r="P200" s="62"/>
      <c r="Q200" s="60"/>
      <c r="R200" s="61"/>
      <c r="S200" s="62"/>
      <c r="T200" s="60"/>
      <c r="U200" s="61"/>
      <c r="V200" s="63"/>
      <c r="W200" s="125"/>
      <c r="X200" s="257"/>
    </row>
    <row r="201" spans="1:24" ht="15" customHeight="1">
      <c r="A201" s="247"/>
      <c r="B201" s="110" t="s">
        <v>569</v>
      </c>
      <c r="C201" s="111">
        <v>4383</v>
      </c>
      <c r="D201" s="150" t="s">
        <v>164</v>
      </c>
      <c r="E201" s="123">
        <v>3941</v>
      </c>
      <c r="F201" s="62">
        <f>+E201-C201</f>
        <v>-442</v>
      </c>
      <c r="G201" s="60" t="s">
        <v>165</v>
      </c>
      <c r="H201" s="63">
        <v>0</v>
      </c>
      <c r="I201" s="64">
        <f>+H201-C201</f>
        <v>-4383</v>
      </c>
      <c r="J201" s="65" t="s">
        <v>631</v>
      </c>
      <c r="K201" s="65"/>
      <c r="L201" s="66">
        <v>0</v>
      </c>
      <c r="M201" s="62">
        <f>+L201-H201</f>
        <v>0</v>
      </c>
      <c r="N201" s="60" t="s">
        <v>671</v>
      </c>
      <c r="O201" s="61">
        <v>0</v>
      </c>
      <c r="P201" s="62">
        <f>+O201-H201</f>
        <v>0</v>
      </c>
      <c r="Q201" s="60"/>
      <c r="R201" s="61">
        <v>4050</v>
      </c>
      <c r="S201" s="62">
        <f>+R201-H201</f>
        <v>4050</v>
      </c>
      <c r="T201" s="60" t="s">
        <v>785</v>
      </c>
      <c r="U201" s="61">
        <v>4110</v>
      </c>
      <c r="V201" s="63">
        <f>+U201-H201</f>
        <v>4110</v>
      </c>
      <c r="W201" s="125">
        <f>+U201-C201</f>
        <v>-273</v>
      </c>
      <c r="X201" s="257" t="s">
        <v>802</v>
      </c>
    </row>
    <row r="202" spans="1:24" ht="15" customHeight="1">
      <c r="A202" s="247"/>
      <c r="B202" s="118"/>
      <c r="C202" s="112"/>
      <c r="D202" s="134"/>
      <c r="E202" s="124"/>
      <c r="F202" s="62"/>
      <c r="G202" s="60"/>
      <c r="H202" s="63"/>
      <c r="I202" s="64"/>
      <c r="J202" s="65"/>
      <c r="K202" s="65"/>
      <c r="L202" s="66"/>
      <c r="M202" s="62"/>
      <c r="N202" s="60"/>
      <c r="O202" s="61"/>
      <c r="P202" s="62"/>
      <c r="Q202" s="60"/>
      <c r="R202" s="61"/>
      <c r="S202" s="62"/>
      <c r="T202" s="60"/>
      <c r="U202" s="61"/>
      <c r="V202" s="63"/>
      <c r="W202" s="125"/>
      <c r="X202" s="257"/>
    </row>
    <row r="203" spans="1:24" ht="15" customHeight="1">
      <c r="A203" s="247"/>
      <c r="B203" s="67" t="s">
        <v>397</v>
      </c>
      <c r="C203" s="111">
        <v>3551</v>
      </c>
      <c r="D203" s="150" t="s">
        <v>162</v>
      </c>
      <c r="E203" s="123">
        <v>10863</v>
      </c>
      <c r="F203" s="62">
        <f>+E203-C203</f>
        <v>7312</v>
      </c>
      <c r="G203" s="60" t="s">
        <v>163</v>
      </c>
      <c r="H203" s="63">
        <v>5303</v>
      </c>
      <c r="I203" s="64">
        <f>+H203-C203</f>
        <v>1752</v>
      </c>
      <c r="J203" s="65"/>
      <c r="K203" s="65"/>
      <c r="L203" s="66">
        <v>5102</v>
      </c>
      <c r="M203" s="62">
        <f>+L203-H203</f>
        <v>-201</v>
      </c>
      <c r="N203" s="60" t="s">
        <v>672</v>
      </c>
      <c r="O203" s="61">
        <v>5102</v>
      </c>
      <c r="P203" s="62">
        <f>+O203-H203</f>
        <v>-201</v>
      </c>
      <c r="Q203" s="60"/>
      <c r="R203" s="61">
        <v>6961</v>
      </c>
      <c r="S203" s="62">
        <f>+R203-H203</f>
        <v>1658</v>
      </c>
      <c r="T203" s="60" t="s">
        <v>785</v>
      </c>
      <c r="U203" s="61">
        <v>6961</v>
      </c>
      <c r="V203" s="63">
        <f>+U203-H203</f>
        <v>1658</v>
      </c>
      <c r="W203" s="125">
        <f>+U203-C203</f>
        <v>3410</v>
      </c>
      <c r="X203" s="257"/>
    </row>
    <row r="204" spans="1:24" ht="15" customHeight="1">
      <c r="A204" s="247"/>
      <c r="B204" s="110"/>
      <c r="C204" s="112"/>
      <c r="D204" s="134"/>
      <c r="E204" s="124"/>
      <c r="F204" s="62"/>
      <c r="G204" s="60"/>
      <c r="H204" s="63"/>
      <c r="I204" s="64"/>
      <c r="J204" s="65"/>
      <c r="K204" s="65"/>
      <c r="L204" s="66"/>
      <c r="M204" s="62"/>
      <c r="N204" s="60"/>
      <c r="O204" s="61"/>
      <c r="P204" s="62"/>
      <c r="Q204" s="60"/>
      <c r="R204" s="61"/>
      <c r="S204" s="62"/>
      <c r="T204" s="60"/>
      <c r="U204" s="61"/>
      <c r="V204" s="63"/>
      <c r="W204" s="125"/>
      <c r="X204" s="257"/>
    </row>
    <row r="205" spans="1:24" ht="15" customHeight="1">
      <c r="A205" s="247"/>
      <c r="B205" s="67" t="s">
        <v>398</v>
      </c>
      <c r="C205" s="111">
        <v>19721</v>
      </c>
      <c r="D205" s="116" t="s">
        <v>166</v>
      </c>
      <c r="E205" s="123">
        <v>19578</v>
      </c>
      <c r="F205" s="62">
        <f>+E205-C205</f>
        <v>-143</v>
      </c>
      <c r="G205" s="60" t="s">
        <v>167</v>
      </c>
      <c r="H205" s="63">
        <v>11310</v>
      </c>
      <c r="I205" s="64">
        <f>+H205-C205</f>
        <v>-8411</v>
      </c>
      <c r="J205" s="65"/>
      <c r="K205" s="65"/>
      <c r="L205" s="66">
        <v>10578</v>
      </c>
      <c r="M205" s="62">
        <f>+L205-H205</f>
        <v>-732</v>
      </c>
      <c r="N205" s="60" t="s">
        <v>673</v>
      </c>
      <c r="O205" s="61">
        <v>10578</v>
      </c>
      <c r="P205" s="62">
        <f>+O205-H205</f>
        <v>-732</v>
      </c>
      <c r="Q205" s="60"/>
      <c r="R205" s="61">
        <v>10578</v>
      </c>
      <c r="S205" s="62">
        <f>+R205-H205</f>
        <v>-732</v>
      </c>
      <c r="T205" s="60"/>
      <c r="U205" s="61">
        <v>10578</v>
      </c>
      <c r="V205" s="63">
        <f>+U205-H205</f>
        <v>-732</v>
      </c>
      <c r="W205" s="125">
        <f>+U205-C205</f>
        <v>-9143</v>
      </c>
      <c r="X205" s="257"/>
    </row>
    <row r="206" spans="1:24" ht="27.75" customHeight="1">
      <c r="A206" s="247"/>
      <c r="B206" s="110"/>
      <c r="C206" s="112"/>
      <c r="D206" s="101"/>
      <c r="E206" s="124"/>
      <c r="F206" s="62"/>
      <c r="G206" s="60"/>
      <c r="H206" s="63"/>
      <c r="I206" s="64"/>
      <c r="J206" s="65"/>
      <c r="K206" s="65"/>
      <c r="L206" s="66"/>
      <c r="M206" s="62"/>
      <c r="N206" s="60"/>
      <c r="O206" s="61"/>
      <c r="P206" s="62"/>
      <c r="Q206" s="60"/>
      <c r="R206" s="61"/>
      <c r="S206" s="62"/>
      <c r="T206" s="60"/>
      <c r="U206" s="61"/>
      <c r="V206" s="63"/>
      <c r="W206" s="125"/>
      <c r="X206" s="257"/>
    </row>
    <row r="207" spans="1:24" ht="15" customHeight="1">
      <c r="A207" s="247"/>
      <c r="B207" s="67" t="s">
        <v>573</v>
      </c>
      <c r="C207" s="111">
        <v>199</v>
      </c>
      <c r="D207" s="116" t="s">
        <v>168</v>
      </c>
      <c r="E207" s="123">
        <v>252</v>
      </c>
      <c r="F207" s="62">
        <f>+E207-C207</f>
        <v>53</v>
      </c>
      <c r="G207" s="60" t="s">
        <v>5</v>
      </c>
      <c r="H207" s="63">
        <v>216</v>
      </c>
      <c r="I207" s="64">
        <f>+H207-C207</f>
        <v>17</v>
      </c>
      <c r="J207" s="65"/>
      <c r="K207" s="65"/>
      <c r="L207" s="66">
        <v>216</v>
      </c>
      <c r="M207" s="62">
        <f>+L207-H207</f>
        <v>0</v>
      </c>
      <c r="N207" s="60"/>
      <c r="O207" s="61">
        <v>216</v>
      </c>
      <c r="P207" s="62">
        <f>+O207-H207</f>
        <v>0</v>
      </c>
      <c r="Q207" s="60"/>
      <c r="R207" s="61">
        <v>216</v>
      </c>
      <c r="S207" s="62">
        <f>+R207-H207</f>
        <v>0</v>
      </c>
      <c r="T207" s="60"/>
      <c r="U207" s="61">
        <v>216</v>
      </c>
      <c r="V207" s="63">
        <f>+U207-H207</f>
        <v>0</v>
      </c>
      <c r="W207" s="125">
        <f>+U207-C207</f>
        <v>17</v>
      </c>
      <c r="X207" s="257"/>
    </row>
    <row r="208" spans="1:24" ht="15" customHeight="1">
      <c r="A208" s="247"/>
      <c r="B208" s="110"/>
      <c r="C208" s="112"/>
      <c r="D208" s="101"/>
      <c r="E208" s="124"/>
      <c r="F208" s="62"/>
      <c r="G208" s="60"/>
      <c r="H208" s="63"/>
      <c r="I208" s="64"/>
      <c r="J208" s="65"/>
      <c r="K208" s="65"/>
      <c r="L208" s="66"/>
      <c r="M208" s="62"/>
      <c r="N208" s="60"/>
      <c r="O208" s="61"/>
      <c r="P208" s="62"/>
      <c r="Q208" s="60"/>
      <c r="R208" s="61"/>
      <c r="S208" s="62"/>
      <c r="T208" s="60"/>
      <c r="U208" s="61"/>
      <c r="V208" s="63"/>
      <c r="W208" s="125"/>
      <c r="X208" s="257"/>
    </row>
    <row r="209" spans="1:24" ht="15" customHeight="1">
      <c r="A209" s="247"/>
      <c r="B209" s="67" t="s">
        <v>399</v>
      </c>
      <c r="C209" s="111">
        <v>450</v>
      </c>
      <c r="D209" s="116" t="s">
        <v>169</v>
      </c>
      <c r="E209" s="123">
        <v>450</v>
      </c>
      <c r="F209" s="62">
        <f>+E209-C209</f>
        <v>0</v>
      </c>
      <c r="G209" s="60" t="s">
        <v>5</v>
      </c>
      <c r="H209" s="63">
        <v>450</v>
      </c>
      <c r="I209" s="64">
        <f>+H209-C209</f>
        <v>0</v>
      </c>
      <c r="J209" s="65"/>
      <c r="K209" s="65"/>
      <c r="L209" s="66">
        <v>450</v>
      </c>
      <c r="M209" s="62">
        <f>+L209-H209</f>
        <v>0</v>
      </c>
      <c r="N209" s="60"/>
      <c r="O209" s="61">
        <v>450</v>
      </c>
      <c r="P209" s="62">
        <f>+O209-H209</f>
        <v>0</v>
      </c>
      <c r="Q209" s="60"/>
      <c r="R209" s="61">
        <v>450</v>
      </c>
      <c r="S209" s="62">
        <f>+R209-H209</f>
        <v>0</v>
      </c>
      <c r="T209" s="60"/>
      <c r="U209" s="61">
        <v>450</v>
      </c>
      <c r="V209" s="63">
        <f>+U209-H209</f>
        <v>0</v>
      </c>
      <c r="W209" s="125">
        <f>+U209-C209</f>
        <v>0</v>
      </c>
      <c r="X209" s="257"/>
    </row>
    <row r="210" spans="1:24" ht="15" customHeight="1">
      <c r="A210" s="247"/>
      <c r="B210" s="110"/>
      <c r="C210" s="112"/>
      <c r="D210" s="101"/>
      <c r="E210" s="124"/>
      <c r="F210" s="62"/>
      <c r="G210" s="60"/>
      <c r="H210" s="63"/>
      <c r="I210" s="64"/>
      <c r="J210" s="65"/>
      <c r="K210" s="65"/>
      <c r="L210" s="66"/>
      <c r="M210" s="62"/>
      <c r="N210" s="60"/>
      <c r="O210" s="61"/>
      <c r="P210" s="62"/>
      <c r="Q210" s="60"/>
      <c r="R210" s="61"/>
      <c r="S210" s="62"/>
      <c r="T210" s="60"/>
      <c r="U210" s="61"/>
      <c r="V210" s="63"/>
      <c r="W210" s="125"/>
      <c r="X210" s="257"/>
    </row>
    <row r="211" spans="1:24" ht="15" customHeight="1">
      <c r="A211" s="247"/>
      <c r="B211" s="67" t="s">
        <v>570</v>
      </c>
      <c r="C211" s="111">
        <v>53797</v>
      </c>
      <c r="D211" s="116" t="s">
        <v>174</v>
      </c>
      <c r="E211" s="135">
        <v>54472</v>
      </c>
      <c r="F211" s="62">
        <f>+E211-C211</f>
        <v>675</v>
      </c>
      <c r="G211" s="60" t="s">
        <v>175</v>
      </c>
      <c r="H211" s="63">
        <v>51009</v>
      </c>
      <c r="I211" s="64">
        <f>+H211-C211</f>
        <v>-2788</v>
      </c>
      <c r="J211" s="65"/>
      <c r="K211" s="65"/>
      <c r="L211" s="66">
        <v>50826</v>
      </c>
      <c r="M211" s="62">
        <f>+L211-H211</f>
        <v>-183</v>
      </c>
      <c r="N211" s="60" t="s">
        <v>674</v>
      </c>
      <c r="O211" s="61">
        <v>50826</v>
      </c>
      <c r="P211" s="62">
        <f>+O211-H211</f>
        <v>-183</v>
      </c>
      <c r="Q211" s="60"/>
      <c r="R211" s="61">
        <v>50826</v>
      </c>
      <c r="S211" s="62">
        <f>+R211-H211</f>
        <v>-183</v>
      </c>
      <c r="T211" s="60"/>
      <c r="U211" s="61">
        <v>50826</v>
      </c>
      <c r="V211" s="63">
        <f>+U211-H211</f>
        <v>-183</v>
      </c>
      <c r="W211" s="125">
        <f>+U211-C211</f>
        <v>-2971</v>
      </c>
      <c r="X211" s="257"/>
    </row>
    <row r="212" spans="1:24" ht="15" customHeight="1">
      <c r="A212" s="247"/>
      <c r="B212" s="110"/>
      <c r="C212" s="112"/>
      <c r="D212" s="101"/>
      <c r="E212" s="131"/>
      <c r="F212" s="62"/>
      <c r="G212" s="60"/>
      <c r="H212" s="63"/>
      <c r="I212" s="64"/>
      <c r="J212" s="65"/>
      <c r="K212" s="65"/>
      <c r="L212" s="66"/>
      <c r="M212" s="62"/>
      <c r="N212" s="60"/>
      <c r="O212" s="61"/>
      <c r="P212" s="62"/>
      <c r="Q212" s="60"/>
      <c r="R212" s="61"/>
      <c r="S212" s="62"/>
      <c r="T212" s="60"/>
      <c r="U212" s="61"/>
      <c r="V212" s="63"/>
      <c r="W212" s="125"/>
      <c r="X212" s="257"/>
    </row>
    <row r="213" spans="1:24" ht="15" customHeight="1">
      <c r="A213" s="247"/>
      <c r="B213" s="67" t="s">
        <v>410</v>
      </c>
      <c r="C213" s="111">
        <v>597</v>
      </c>
      <c r="D213" s="116" t="s">
        <v>176</v>
      </c>
      <c r="E213" s="135">
        <v>642</v>
      </c>
      <c r="F213" s="62">
        <f>+E213-C213</f>
        <v>45</v>
      </c>
      <c r="G213" s="60" t="s">
        <v>5</v>
      </c>
      <c r="H213" s="63">
        <v>639</v>
      </c>
      <c r="I213" s="64">
        <f>+H213-C213</f>
        <v>42</v>
      </c>
      <c r="J213" s="65"/>
      <c r="K213" s="65"/>
      <c r="L213" s="66">
        <v>639</v>
      </c>
      <c r="M213" s="62">
        <f>+L213-H213</f>
        <v>0</v>
      </c>
      <c r="N213" s="60"/>
      <c r="O213" s="61">
        <v>639</v>
      </c>
      <c r="P213" s="62">
        <f>+O213-H213</f>
        <v>0</v>
      </c>
      <c r="Q213" s="60"/>
      <c r="R213" s="61">
        <v>639</v>
      </c>
      <c r="S213" s="62">
        <f>+R213-H213</f>
        <v>0</v>
      </c>
      <c r="T213" s="60"/>
      <c r="U213" s="61">
        <v>639</v>
      </c>
      <c r="V213" s="63">
        <f>+U213-H213</f>
        <v>0</v>
      </c>
      <c r="W213" s="125">
        <f>+U213-C213</f>
        <v>42</v>
      </c>
      <c r="X213" s="257"/>
    </row>
    <row r="214" spans="1:24" ht="15" customHeight="1">
      <c r="A214" s="247"/>
      <c r="B214" s="110"/>
      <c r="C214" s="112"/>
      <c r="D214" s="101"/>
      <c r="E214" s="131"/>
      <c r="F214" s="62"/>
      <c r="G214" s="60"/>
      <c r="H214" s="63"/>
      <c r="I214" s="64"/>
      <c r="J214" s="65"/>
      <c r="K214" s="65"/>
      <c r="L214" s="66"/>
      <c r="M214" s="62"/>
      <c r="N214" s="60"/>
      <c r="O214" s="61"/>
      <c r="P214" s="62"/>
      <c r="Q214" s="60"/>
      <c r="R214" s="61"/>
      <c r="S214" s="62"/>
      <c r="T214" s="60"/>
      <c r="U214" s="61"/>
      <c r="V214" s="63"/>
      <c r="W214" s="125"/>
      <c r="X214" s="257"/>
    </row>
    <row r="215" spans="1:24" ht="15" customHeight="1">
      <c r="A215" s="247"/>
      <c r="B215" s="110" t="s">
        <v>400</v>
      </c>
      <c r="C215" s="111">
        <v>718</v>
      </c>
      <c r="D215" s="116" t="s">
        <v>170</v>
      </c>
      <c r="E215" s="123">
        <v>718</v>
      </c>
      <c r="F215" s="62">
        <f>+E215-C215</f>
        <v>0</v>
      </c>
      <c r="G215" s="60" t="s">
        <v>171</v>
      </c>
      <c r="H215" s="63">
        <v>526</v>
      </c>
      <c r="I215" s="64">
        <f>+H215-C215</f>
        <v>-192</v>
      </c>
      <c r="J215" s="65"/>
      <c r="K215" s="65"/>
      <c r="L215" s="66">
        <v>526</v>
      </c>
      <c r="M215" s="62">
        <f>+L215-H215</f>
        <v>0</v>
      </c>
      <c r="N215" s="60"/>
      <c r="O215" s="61">
        <v>526</v>
      </c>
      <c r="P215" s="62">
        <f>+O215-H215</f>
        <v>0</v>
      </c>
      <c r="Q215" s="60"/>
      <c r="R215" s="61">
        <v>526</v>
      </c>
      <c r="S215" s="62">
        <f>+R215-H215</f>
        <v>0</v>
      </c>
      <c r="T215" s="60"/>
      <c r="U215" s="61">
        <v>526</v>
      </c>
      <c r="V215" s="63">
        <f>+U215-H215</f>
        <v>0</v>
      </c>
      <c r="W215" s="125">
        <f>+U215-C215</f>
        <v>-192</v>
      </c>
      <c r="X215" s="257"/>
    </row>
    <row r="216" spans="1:24" ht="15" customHeight="1">
      <c r="A216" s="247"/>
      <c r="B216" s="118"/>
      <c r="C216" s="112"/>
      <c r="D216" s="101"/>
      <c r="E216" s="124"/>
      <c r="F216" s="62"/>
      <c r="G216" s="60"/>
      <c r="H216" s="63"/>
      <c r="I216" s="64"/>
      <c r="J216" s="65"/>
      <c r="K216" s="65"/>
      <c r="L216" s="66"/>
      <c r="M216" s="62"/>
      <c r="N216" s="60"/>
      <c r="O216" s="61"/>
      <c r="P216" s="62"/>
      <c r="Q216" s="60"/>
      <c r="R216" s="61"/>
      <c r="S216" s="62"/>
      <c r="T216" s="60"/>
      <c r="U216" s="61"/>
      <c r="V216" s="63"/>
      <c r="W216" s="125"/>
      <c r="X216" s="257"/>
    </row>
    <row r="217" spans="1:24" ht="15" customHeight="1">
      <c r="A217" s="247"/>
      <c r="B217" s="67" t="s">
        <v>401</v>
      </c>
      <c r="C217" s="111">
        <v>13</v>
      </c>
      <c r="D217" s="150" t="s">
        <v>172</v>
      </c>
      <c r="E217" s="123">
        <v>13</v>
      </c>
      <c r="F217" s="62">
        <f>+E217-C217</f>
        <v>0</v>
      </c>
      <c r="G217" s="60" t="s">
        <v>173</v>
      </c>
      <c r="H217" s="63">
        <v>13</v>
      </c>
      <c r="I217" s="64">
        <f>+H217-C217</f>
        <v>0</v>
      </c>
      <c r="J217" s="65"/>
      <c r="K217" s="65"/>
      <c r="L217" s="66">
        <v>13</v>
      </c>
      <c r="M217" s="62">
        <f>+L217-H217</f>
        <v>0</v>
      </c>
      <c r="N217" s="60"/>
      <c r="O217" s="61">
        <v>13</v>
      </c>
      <c r="P217" s="62">
        <f>+O217-H217</f>
        <v>0</v>
      </c>
      <c r="Q217" s="60"/>
      <c r="R217" s="61">
        <v>13</v>
      </c>
      <c r="S217" s="62">
        <f>+R217-H217</f>
        <v>0</v>
      </c>
      <c r="T217" s="60"/>
      <c r="U217" s="61">
        <v>13</v>
      </c>
      <c r="V217" s="63">
        <f>+U217-H217</f>
        <v>0</v>
      </c>
      <c r="W217" s="125">
        <f>+U217-C217</f>
        <v>0</v>
      </c>
      <c r="X217" s="257"/>
    </row>
    <row r="218" spans="1:24" ht="15" customHeight="1">
      <c r="A218" s="247"/>
      <c r="B218" s="110"/>
      <c r="C218" s="112"/>
      <c r="D218" s="134"/>
      <c r="E218" s="124"/>
      <c r="F218" s="62"/>
      <c r="G218" s="60"/>
      <c r="H218" s="63"/>
      <c r="I218" s="64"/>
      <c r="J218" s="65"/>
      <c r="K218" s="65"/>
      <c r="L218" s="66"/>
      <c r="M218" s="62"/>
      <c r="N218" s="60"/>
      <c r="O218" s="61"/>
      <c r="P218" s="62"/>
      <c r="Q218" s="60"/>
      <c r="R218" s="61"/>
      <c r="S218" s="62"/>
      <c r="T218" s="60"/>
      <c r="U218" s="61"/>
      <c r="V218" s="63"/>
      <c r="W218" s="125"/>
      <c r="X218" s="257"/>
    </row>
    <row r="219" spans="1:24" ht="15" customHeight="1">
      <c r="A219" s="247"/>
      <c r="B219" s="110" t="s">
        <v>418</v>
      </c>
      <c r="C219" s="111">
        <v>50</v>
      </c>
      <c r="D219" s="116" t="s">
        <v>178</v>
      </c>
      <c r="E219" s="108">
        <v>50</v>
      </c>
      <c r="F219" s="62">
        <f>+E219-C219</f>
        <v>0</v>
      </c>
      <c r="G219" s="60" t="s">
        <v>179</v>
      </c>
      <c r="H219" s="63">
        <v>50</v>
      </c>
      <c r="I219" s="64">
        <f>+H219-C219</f>
        <v>0</v>
      </c>
      <c r="J219" s="65"/>
      <c r="K219" s="65"/>
      <c r="L219" s="66">
        <v>50</v>
      </c>
      <c r="M219" s="62">
        <f>+L219-H219</f>
        <v>0</v>
      </c>
      <c r="N219" s="60"/>
      <c r="O219" s="61">
        <v>50</v>
      </c>
      <c r="P219" s="62">
        <f>+O219-H219</f>
        <v>0</v>
      </c>
      <c r="Q219" s="60"/>
      <c r="R219" s="61">
        <v>50</v>
      </c>
      <c r="S219" s="62">
        <f>+R219-H219</f>
        <v>0</v>
      </c>
      <c r="T219" s="60"/>
      <c r="U219" s="61">
        <v>50</v>
      </c>
      <c r="V219" s="63">
        <f>+U219-H219</f>
        <v>0</v>
      </c>
      <c r="W219" s="125">
        <f>+U219-C219</f>
        <v>0</v>
      </c>
      <c r="X219" s="257"/>
    </row>
    <row r="220" spans="1:24" ht="15" customHeight="1">
      <c r="A220" s="247"/>
      <c r="B220" s="118"/>
      <c r="C220" s="112"/>
      <c r="D220" s="101"/>
      <c r="E220" s="109"/>
      <c r="F220" s="62"/>
      <c r="G220" s="60"/>
      <c r="H220" s="63"/>
      <c r="I220" s="64"/>
      <c r="J220" s="65"/>
      <c r="K220" s="65"/>
      <c r="L220" s="66"/>
      <c r="M220" s="62"/>
      <c r="N220" s="60"/>
      <c r="O220" s="61"/>
      <c r="P220" s="62"/>
      <c r="Q220" s="60"/>
      <c r="R220" s="61"/>
      <c r="S220" s="62"/>
      <c r="T220" s="60"/>
      <c r="U220" s="61"/>
      <c r="V220" s="63"/>
      <c r="W220" s="125"/>
      <c r="X220" s="257"/>
    </row>
    <row r="221" spans="1:24" ht="15" customHeight="1">
      <c r="A221" s="247"/>
      <c r="B221" s="67" t="s">
        <v>402</v>
      </c>
      <c r="C221" s="111">
        <v>50615</v>
      </c>
      <c r="D221" s="116" t="s">
        <v>180</v>
      </c>
      <c r="E221" s="135">
        <v>50889</v>
      </c>
      <c r="F221" s="62">
        <f>+E221-C221</f>
        <v>274</v>
      </c>
      <c r="G221" s="60" t="s">
        <v>181</v>
      </c>
      <c r="H221" s="63">
        <v>50905</v>
      </c>
      <c r="I221" s="64">
        <f>+H221-C221</f>
        <v>290</v>
      </c>
      <c r="J221" s="65" t="s">
        <v>615</v>
      </c>
      <c r="K221" s="65"/>
      <c r="L221" s="66">
        <v>50784</v>
      </c>
      <c r="M221" s="62">
        <f>+L221-H221</f>
        <v>-121</v>
      </c>
      <c r="N221" s="60" t="s">
        <v>675</v>
      </c>
      <c r="O221" s="61">
        <v>50784</v>
      </c>
      <c r="P221" s="62">
        <f>+O221-H221</f>
        <v>-121</v>
      </c>
      <c r="Q221" s="60"/>
      <c r="R221" s="61">
        <v>50784</v>
      </c>
      <c r="S221" s="62">
        <f>+R221-H221</f>
        <v>-121</v>
      </c>
      <c r="T221" s="60"/>
      <c r="U221" s="61">
        <v>50784</v>
      </c>
      <c r="V221" s="63">
        <f>+U221-H221</f>
        <v>-121</v>
      </c>
      <c r="W221" s="125">
        <f>+U221-C221</f>
        <v>169</v>
      </c>
      <c r="X221" s="257"/>
    </row>
    <row r="222" spans="1:24" ht="15" customHeight="1">
      <c r="A222" s="247"/>
      <c r="B222" s="110"/>
      <c r="C222" s="112"/>
      <c r="D222" s="101"/>
      <c r="E222" s="131"/>
      <c r="F222" s="62"/>
      <c r="G222" s="60"/>
      <c r="H222" s="63"/>
      <c r="I222" s="64"/>
      <c r="J222" s="65"/>
      <c r="K222" s="65"/>
      <c r="L222" s="66"/>
      <c r="M222" s="62"/>
      <c r="N222" s="60"/>
      <c r="O222" s="61"/>
      <c r="P222" s="62"/>
      <c r="Q222" s="60"/>
      <c r="R222" s="61"/>
      <c r="S222" s="62"/>
      <c r="T222" s="60"/>
      <c r="U222" s="61"/>
      <c r="V222" s="63"/>
      <c r="W222" s="125"/>
      <c r="X222" s="257"/>
    </row>
    <row r="223" spans="1:24" ht="15" customHeight="1">
      <c r="A223" s="247"/>
      <c r="B223" s="67" t="s">
        <v>403</v>
      </c>
      <c r="C223" s="111">
        <v>32937</v>
      </c>
      <c r="D223" s="116" t="s">
        <v>182</v>
      </c>
      <c r="E223" s="123">
        <v>35937</v>
      </c>
      <c r="F223" s="62">
        <f>+E223-C223</f>
        <v>3000</v>
      </c>
      <c r="G223" s="60" t="s">
        <v>183</v>
      </c>
      <c r="H223" s="63">
        <v>35911</v>
      </c>
      <c r="I223" s="64">
        <f>+H223-C223</f>
        <v>2974</v>
      </c>
      <c r="J223" s="65"/>
      <c r="K223" s="65"/>
      <c r="L223" s="66">
        <v>35309</v>
      </c>
      <c r="M223" s="62">
        <f>+L223-H223</f>
        <v>-602</v>
      </c>
      <c r="N223" s="60" t="s">
        <v>762</v>
      </c>
      <c r="O223" s="61">
        <v>35309</v>
      </c>
      <c r="P223" s="62">
        <f>+O223-H223</f>
        <v>-602</v>
      </c>
      <c r="Q223" s="60"/>
      <c r="R223" s="61">
        <v>36378</v>
      </c>
      <c r="S223" s="62">
        <f>+R223-H223</f>
        <v>467</v>
      </c>
      <c r="T223" s="60" t="s">
        <v>786</v>
      </c>
      <c r="U223" s="61">
        <v>36378</v>
      </c>
      <c r="V223" s="63">
        <f>+U223-H223</f>
        <v>467</v>
      </c>
      <c r="W223" s="125">
        <f>+U223-C223</f>
        <v>3441</v>
      </c>
      <c r="X223" s="257"/>
    </row>
    <row r="224" spans="1:24" ht="15" customHeight="1">
      <c r="A224" s="247"/>
      <c r="B224" s="110"/>
      <c r="C224" s="112"/>
      <c r="D224" s="101"/>
      <c r="E224" s="124"/>
      <c r="F224" s="62"/>
      <c r="G224" s="60"/>
      <c r="H224" s="63"/>
      <c r="I224" s="64"/>
      <c r="J224" s="65"/>
      <c r="K224" s="65"/>
      <c r="L224" s="66"/>
      <c r="M224" s="62"/>
      <c r="N224" s="60"/>
      <c r="O224" s="61"/>
      <c r="P224" s="62"/>
      <c r="Q224" s="60"/>
      <c r="R224" s="61"/>
      <c r="S224" s="62"/>
      <c r="T224" s="60"/>
      <c r="U224" s="61"/>
      <c r="V224" s="63"/>
      <c r="W224" s="125"/>
      <c r="X224" s="257"/>
    </row>
    <row r="225" spans="1:24" ht="15" customHeight="1">
      <c r="A225" s="247"/>
      <c r="B225" s="67" t="s">
        <v>404</v>
      </c>
      <c r="C225" s="111">
        <v>104000</v>
      </c>
      <c r="D225" s="116" t="s">
        <v>184</v>
      </c>
      <c r="E225" s="123">
        <v>104000</v>
      </c>
      <c r="F225" s="62">
        <f>+E225-C225</f>
        <v>0</v>
      </c>
      <c r="G225" s="60" t="s">
        <v>183</v>
      </c>
      <c r="H225" s="63">
        <v>104000</v>
      </c>
      <c r="I225" s="64">
        <f>+H225-C225</f>
        <v>0</v>
      </c>
      <c r="J225" s="65"/>
      <c r="K225" s="65"/>
      <c r="L225" s="66">
        <v>104000</v>
      </c>
      <c r="M225" s="62">
        <f>+L225-H225</f>
        <v>0</v>
      </c>
      <c r="N225" s="60"/>
      <c r="O225" s="61">
        <v>104000</v>
      </c>
      <c r="P225" s="62">
        <f>+O225-H225</f>
        <v>0</v>
      </c>
      <c r="Q225" s="60"/>
      <c r="R225" s="61">
        <v>104000</v>
      </c>
      <c r="S225" s="62">
        <f>+R225-H225</f>
        <v>0</v>
      </c>
      <c r="T225" s="60"/>
      <c r="U225" s="61">
        <v>104000</v>
      </c>
      <c r="V225" s="63">
        <f>+U225-H225</f>
        <v>0</v>
      </c>
      <c r="W225" s="125">
        <f>+U225-C225</f>
        <v>0</v>
      </c>
      <c r="X225" s="257"/>
    </row>
    <row r="226" spans="1:24" ht="15" customHeight="1">
      <c r="A226" s="247"/>
      <c r="B226" s="110"/>
      <c r="C226" s="112"/>
      <c r="D226" s="101"/>
      <c r="E226" s="124"/>
      <c r="F226" s="62"/>
      <c r="G226" s="60"/>
      <c r="H226" s="63"/>
      <c r="I226" s="64"/>
      <c r="J226" s="65"/>
      <c r="K226" s="65"/>
      <c r="L226" s="66"/>
      <c r="M226" s="62"/>
      <c r="N226" s="60"/>
      <c r="O226" s="61"/>
      <c r="P226" s="62"/>
      <c r="Q226" s="60"/>
      <c r="R226" s="61"/>
      <c r="S226" s="62"/>
      <c r="T226" s="60"/>
      <c r="U226" s="61"/>
      <c r="V226" s="63"/>
      <c r="W226" s="125"/>
      <c r="X226" s="257"/>
    </row>
    <row r="227" spans="1:24" ht="15" customHeight="1">
      <c r="A227" s="247"/>
      <c r="B227" s="67" t="s">
        <v>405</v>
      </c>
      <c r="C227" s="111">
        <v>12712</v>
      </c>
      <c r="D227" s="116" t="s">
        <v>185</v>
      </c>
      <c r="E227" s="123">
        <v>12712</v>
      </c>
      <c r="F227" s="62">
        <f>+E227-C227</f>
        <v>0</v>
      </c>
      <c r="G227" s="60" t="s">
        <v>33</v>
      </c>
      <c r="H227" s="63">
        <v>12704</v>
      </c>
      <c r="I227" s="64">
        <f>+H227-C227</f>
        <v>-8</v>
      </c>
      <c r="J227" s="65"/>
      <c r="K227" s="65"/>
      <c r="L227" s="66">
        <v>12704</v>
      </c>
      <c r="M227" s="62">
        <f>+L227-H227</f>
        <v>0</v>
      </c>
      <c r="N227" s="60" t="s">
        <v>676</v>
      </c>
      <c r="O227" s="61">
        <v>12704</v>
      </c>
      <c r="P227" s="62">
        <f>+O227-H227</f>
        <v>0</v>
      </c>
      <c r="Q227" s="60"/>
      <c r="R227" s="61">
        <v>12704</v>
      </c>
      <c r="S227" s="62">
        <f>+R227-H227</f>
        <v>0</v>
      </c>
      <c r="T227" s="60"/>
      <c r="U227" s="61">
        <v>12704</v>
      </c>
      <c r="V227" s="63">
        <f>+U227-H227</f>
        <v>0</v>
      </c>
      <c r="W227" s="125">
        <f>+U227-C227</f>
        <v>-8</v>
      </c>
      <c r="X227" s="257"/>
    </row>
    <row r="228" spans="1:24" ht="15" customHeight="1">
      <c r="A228" s="247"/>
      <c r="B228" s="110"/>
      <c r="C228" s="112"/>
      <c r="D228" s="101"/>
      <c r="E228" s="124"/>
      <c r="F228" s="62"/>
      <c r="G228" s="60"/>
      <c r="H228" s="63"/>
      <c r="I228" s="64"/>
      <c r="J228" s="65"/>
      <c r="K228" s="65"/>
      <c r="L228" s="66"/>
      <c r="M228" s="62"/>
      <c r="N228" s="60"/>
      <c r="O228" s="61"/>
      <c r="P228" s="62"/>
      <c r="Q228" s="60"/>
      <c r="R228" s="61"/>
      <c r="S228" s="62"/>
      <c r="T228" s="60"/>
      <c r="U228" s="61"/>
      <c r="V228" s="63"/>
      <c r="W228" s="125"/>
      <c r="X228" s="257"/>
    </row>
    <row r="229" spans="1:24" ht="15" customHeight="1">
      <c r="A229" s="247"/>
      <c r="B229" s="67" t="s">
        <v>406</v>
      </c>
      <c r="C229" s="111">
        <v>1141</v>
      </c>
      <c r="D229" s="116" t="s">
        <v>186</v>
      </c>
      <c r="E229" s="123">
        <v>1141</v>
      </c>
      <c r="F229" s="62">
        <f>+E229-C229</f>
        <v>0</v>
      </c>
      <c r="G229" s="60" t="s">
        <v>14</v>
      </c>
      <c r="H229" s="63">
        <v>1159</v>
      </c>
      <c r="I229" s="64">
        <f>+H229-C229</f>
        <v>18</v>
      </c>
      <c r="J229" s="65"/>
      <c r="K229" s="65"/>
      <c r="L229" s="66">
        <v>1159</v>
      </c>
      <c r="M229" s="62">
        <f>+L229-H229</f>
        <v>0</v>
      </c>
      <c r="N229" s="60"/>
      <c r="O229" s="61">
        <v>1159</v>
      </c>
      <c r="P229" s="62">
        <f>+O229-H229</f>
        <v>0</v>
      </c>
      <c r="Q229" s="60"/>
      <c r="R229" s="61">
        <v>2759</v>
      </c>
      <c r="S229" s="62">
        <f>+R229-H229</f>
        <v>1600</v>
      </c>
      <c r="T229" s="60" t="s">
        <v>787</v>
      </c>
      <c r="U229" s="61">
        <v>2759</v>
      </c>
      <c r="V229" s="63">
        <f>+U229-H229</f>
        <v>1600</v>
      </c>
      <c r="W229" s="125">
        <f>+U229-C229</f>
        <v>1618</v>
      </c>
      <c r="X229" s="257"/>
    </row>
    <row r="230" spans="1:24" ht="15" customHeight="1">
      <c r="A230" s="247"/>
      <c r="B230" s="110"/>
      <c r="C230" s="112"/>
      <c r="D230" s="101"/>
      <c r="E230" s="124"/>
      <c r="F230" s="62"/>
      <c r="G230" s="60"/>
      <c r="H230" s="63"/>
      <c r="I230" s="64"/>
      <c r="J230" s="65"/>
      <c r="K230" s="65"/>
      <c r="L230" s="66"/>
      <c r="M230" s="62"/>
      <c r="N230" s="60"/>
      <c r="O230" s="61"/>
      <c r="P230" s="62"/>
      <c r="Q230" s="60"/>
      <c r="R230" s="61"/>
      <c r="S230" s="62"/>
      <c r="T230" s="60"/>
      <c r="U230" s="61"/>
      <c r="V230" s="63"/>
      <c r="W230" s="125"/>
      <c r="X230" s="257"/>
    </row>
    <row r="231" spans="1:24" ht="15" customHeight="1">
      <c r="A231" s="247"/>
      <c r="B231" s="67" t="s">
        <v>407</v>
      </c>
      <c r="C231" s="111">
        <v>100</v>
      </c>
      <c r="D231" s="116" t="s">
        <v>187</v>
      </c>
      <c r="E231" s="123">
        <v>100</v>
      </c>
      <c r="F231" s="62">
        <f>+E231-C231</f>
        <v>0</v>
      </c>
      <c r="G231" s="60" t="s">
        <v>188</v>
      </c>
      <c r="H231" s="63">
        <v>100</v>
      </c>
      <c r="I231" s="64">
        <f>+H231-C231</f>
        <v>0</v>
      </c>
      <c r="J231" s="65"/>
      <c r="K231" s="65"/>
      <c r="L231" s="66">
        <v>100</v>
      </c>
      <c r="M231" s="62">
        <f>+L231-H231</f>
        <v>0</v>
      </c>
      <c r="N231" s="60"/>
      <c r="O231" s="61">
        <v>100</v>
      </c>
      <c r="P231" s="62">
        <f>+O231-H231</f>
        <v>0</v>
      </c>
      <c r="Q231" s="60"/>
      <c r="R231" s="61">
        <v>100</v>
      </c>
      <c r="S231" s="62">
        <f>+R231-H231</f>
        <v>0</v>
      </c>
      <c r="T231" s="60"/>
      <c r="U231" s="61">
        <v>100</v>
      </c>
      <c r="V231" s="63">
        <f>+U231-H231</f>
        <v>0</v>
      </c>
      <c r="W231" s="125">
        <f>+U231-C231</f>
        <v>0</v>
      </c>
      <c r="X231" s="257"/>
    </row>
    <row r="232" spans="1:24" ht="15" customHeight="1">
      <c r="A232" s="247"/>
      <c r="B232" s="110"/>
      <c r="C232" s="112"/>
      <c r="D232" s="101"/>
      <c r="E232" s="124"/>
      <c r="F232" s="62"/>
      <c r="G232" s="60"/>
      <c r="H232" s="63"/>
      <c r="I232" s="64"/>
      <c r="J232" s="65"/>
      <c r="K232" s="65"/>
      <c r="L232" s="66"/>
      <c r="M232" s="62"/>
      <c r="N232" s="60"/>
      <c r="O232" s="61"/>
      <c r="P232" s="62"/>
      <c r="Q232" s="60"/>
      <c r="R232" s="61"/>
      <c r="S232" s="62"/>
      <c r="T232" s="60"/>
      <c r="U232" s="61"/>
      <c r="V232" s="63"/>
      <c r="W232" s="125"/>
      <c r="X232" s="257"/>
    </row>
    <row r="233" spans="1:24" ht="15" customHeight="1">
      <c r="A233" s="247"/>
      <c r="B233" s="67" t="s">
        <v>408</v>
      </c>
      <c r="C233" s="111">
        <v>1736</v>
      </c>
      <c r="D233" s="116" t="s">
        <v>189</v>
      </c>
      <c r="E233" s="123">
        <v>1711</v>
      </c>
      <c r="F233" s="62">
        <f>+E233-C233</f>
        <v>-25</v>
      </c>
      <c r="G233" s="60" t="s">
        <v>177</v>
      </c>
      <c r="H233" s="63">
        <v>1701</v>
      </c>
      <c r="I233" s="64">
        <f>+H233-C233</f>
        <v>-35</v>
      </c>
      <c r="J233" s="65"/>
      <c r="K233" s="65"/>
      <c r="L233" s="66">
        <v>1701</v>
      </c>
      <c r="M233" s="62">
        <f>+L233-H233</f>
        <v>0</v>
      </c>
      <c r="N233" s="60"/>
      <c r="O233" s="61">
        <v>1701</v>
      </c>
      <c r="P233" s="62">
        <f>+O233-H233</f>
        <v>0</v>
      </c>
      <c r="Q233" s="60"/>
      <c r="R233" s="61">
        <v>1701</v>
      </c>
      <c r="S233" s="62">
        <f>+R233-H233</f>
        <v>0</v>
      </c>
      <c r="T233" s="60"/>
      <c r="U233" s="61">
        <v>1701</v>
      </c>
      <c r="V233" s="63">
        <f>+U233-H233</f>
        <v>0</v>
      </c>
      <c r="W233" s="125">
        <f>+U233-C233</f>
        <v>-35</v>
      </c>
      <c r="X233" s="257"/>
    </row>
    <row r="234" spans="1:24" ht="15" customHeight="1" thickBot="1">
      <c r="A234" s="247"/>
      <c r="B234" s="110"/>
      <c r="C234" s="112"/>
      <c r="D234" s="117"/>
      <c r="E234" s="124"/>
      <c r="F234" s="62"/>
      <c r="G234" s="60"/>
      <c r="H234" s="63"/>
      <c r="I234" s="64"/>
      <c r="J234" s="65"/>
      <c r="K234" s="65"/>
      <c r="L234" s="66"/>
      <c r="M234" s="62"/>
      <c r="N234" s="60"/>
      <c r="O234" s="61"/>
      <c r="P234" s="62"/>
      <c r="Q234" s="60"/>
      <c r="R234" s="61"/>
      <c r="S234" s="62"/>
      <c r="T234" s="60"/>
      <c r="U234" s="61"/>
      <c r="V234" s="63"/>
      <c r="W234" s="125"/>
      <c r="X234" s="257"/>
    </row>
    <row r="235" spans="1:24" ht="15" customHeight="1">
      <c r="A235" s="265"/>
      <c r="B235" s="127" t="s">
        <v>409</v>
      </c>
      <c r="C235" s="75">
        <f>SUM(C197:C234)</f>
        <v>305634</v>
      </c>
      <c r="D235" s="81"/>
      <c r="E235" s="88">
        <f>SUM(E197:E234)</f>
        <v>332228</v>
      </c>
      <c r="F235" s="75">
        <f>SUM(F197:F234)</f>
        <v>26594</v>
      </c>
      <c r="G235" s="81"/>
      <c r="H235" s="88">
        <f>SUM(H197:H234)</f>
        <v>309467</v>
      </c>
      <c r="I235" s="88">
        <f>SUM(I197:I234)</f>
        <v>3833</v>
      </c>
      <c r="J235" s="19"/>
      <c r="K235" s="19"/>
      <c r="L235" s="91">
        <f>SUM(L197:L234)</f>
        <v>307046</v>
      </c>
      <c r="M235" s="75">
        <f>SUM(M197:M234)</f>
        <v>-2421</v>
      </c>
      <c r="N235" s="81"/>
      <c r="O235" s="79">
        <f>SUM(O197:O234)</f>
        <v>307046</v>
      </c>
      <c r="P235" s="75">
        <f>SUM(P197:P234)</f>
        <v>-2421</v>
      </c>
      <c r="Q235" s="81"/>
      <c r="R235" s="79">
        <f>SUM(R197:R234)</f>
        <v>315624</v>
      </c>
      <c r="S235" s="75">
        <f>SUM(S197:S234)</f>
        <v>6157</v>
      </c>
      <c r="T235" s="81"/>
      <c r="U235" s="79">
        <f>SUM(U197:U234)</f>
        <v>315684</v>
      </c>
      <c r="V235" s="88">
        <f>SUM(V197:V234)</f>
        <v>6217</v>
      </c>
      <c r="W235" s="75">
        <f>SUM(W197:W234)</f>
        <v>10050</v>
      </c>
      <c r="X235" s="77"/>
    </row>
    <row r="236" spans="1:24" ht="15" customHeight="1" thickBot="1">
      <c r="A236" s="265"/>
      <c r="B236" s="128"/>
      <c r="C236" s="76"/>
      <c r="D236" s="82"/>
      <c r="E236" s="89"/>
      <c r="F236" s="76"/>
      <c r="G236" s="82"/>
      <c r="H236" s="89"/>
      <c r="I236" s="89"/>
      <c r="J236" s="20"/>
      <c r="K236" s="20"/>
      <c r="L236" s="90"/>
      <c r="M236" s="76"/>
      <c r="N236" s="82"/>
      <c r="O236" s="80"/>
      <c r="P236" s="76"/>
      <c r="Q236" s="82"/>
      <c r="R236" s="80"/>
      <c r="S236" s="76"/>
      <c r="T236" s="82"/>
      <c r="U236" s="80"/>
      <c r="V236" s="89"/>
      <c r="W236" s="76"/>
      <c r="X236" s="78"/>
    </row>
    <row r="237" spans="1:24" ht="15" customHeight="1">
      <c r="A237" s="247"/>
      <c r="B237" s="67" t="s">
        <v>411</v>
      </c>
      <c r="C237" s="111">
        <v>3389</v>
      </c>
      <c r="D237" s="115" t="s">
        <v>190</v>
      </c>
      <c r="E237" s="135">
        <v>3389</v>
      </c>
      <c r="F237" s="62">
        <f>+E237-C237</f>
        <v>0</v>
      </c>
      <c r="G237" s="60" t="s">
        <v>642</v>
      </c>
      <c r="H237" s="63">
        <v>2956</v>
      </c>
      <c r="I237" s="64">
        <f>+H237-C237</f>
        <v>-433</v>
      </c>
      <c r="J237" s="65"/>
      <c r="K237" s="65"/>
      <c r="L237" s="66">
        <v>2956</v>
      </c>
      <c r="M237" s="62">
        <f>+L237-H237</f>
        <v>0</v>
      </c>
      <c r="N237" s="60"/>
      <c r="O237" s="61">
        <v>2956</v>
      </c>
      <c r="P237" s="62">
        <f>+O237-H237</f>
        <v>0</v>
      </c>
      <c r="Q237" s="60"/>
      <c r="R237" s="61">
        <v>2956</v>
      </c>
      <c r="S237" s="62">
        <f>+R237-H237</f>
        <v>0</v>
      </c>
      <c r="T237" s="60"/>
      <c r="U237" s="61">
        <v>2956</v>
      </c>
      <c r="V237" s="63">
        <f>+U237-H237</f>
        <v>0</v>
      </c>
      <c r="W237" s="125">
        <f>+U237-C237</f>
        <v>-433</v>
      </c>
      <c r="X237" s="257"/>
    </row>
    <row r="238" spans="1:24" ht="15" customHeight="1">
      <c r="A238" s="247"/>
      <c r="B238" s="110"/>
      <c r="C238" s="112"/>
      <c r="D238" s="101"/>
      <c r="E238" s="131"/>
      <c r="F238" s="62"/>
      <c r="G238" s="60"/>
      <c r="H238" s="63"/>
      <c r="I238" s="64"/>
      <c r="J238" s="65"/>
      <c r="K238" s="65"/>
      <c r="L238" s="66"/>
      <c r="M238" s="62"/>
      <c r="N238" s="60"/>
      <c r="O238" s="61"/>
      <c r="P238" s="62"/>
      <c r="Q238" s="60"/>
      <c r="R238" s="61"/>
      <c r="S238" s="62"/>
      <c r="T238" s="60"/>
      <c r="U238" s="61"/>
      <c r="V238" s="63"/>
      <c r="W238" s="125"/>
      <c r="X238" s="257"/>
    </row>
    <row r="239" spans="1:24" ht="15" customHeight="1">
      <c r="A239" s="247"/>
      <c r="B239" s="67" t="s">
        <v>558</v>
      </c>
      <c r="C239" s="111">
        <v>6311</v>
      </c>
      <c r="D239" s="116" t="s">
        <v>191</v>
      </c>
      <c r="E239" s="135">
        <v>6800</v>
      </c>
      <c r="F239" s="62">
        <f>+E239-C239</f>
        <v>489</v>
      </c>
      <c r="G239" s="60" t="s">
        <v>192</v>
      </c>
      <c r="H239" s="63">
        <v>6999</v>
      </c>
      <c r="I239" s="64">
        <f>+H239-C239</f>
        <v>688</v>
      </c>
      <c r="J239" s="65"/>
      <c r="K239" s="65"/>
      <c r="L239" s="66">
        <v>6999</v>
      </c>
      <c r="M239" s="62">
        <f>+L239-H239</f>
        <v>0</v>
      </c>
      <c r="N239" s="60"/>
      <c r="O239" s="61">
        <v>6999</v>
      </c>
      <c r="P239" s="62">
        <f>+O239-H239</f>
        <v>0</v>
      </c>
      <c r="Q239" s="60"/>
      <c r="R239" s="61">
        <v>6999</v>
      </c>
      <c r="S239" s="62">
        <f>+R239-H239</f>
        <v>0</v>
      </c>
      <c r="T239" s="60"/>
      <c r="U239" s="61">
        <v>6999</v>
      </c>
      <c r="V239" s="63">
        <f>+U239-H239</f>
        <v>0</v>
      </c>
      <c r="W239" s="125">
        <f>+U239-C239</f>
        <v>688</v>
      </c>
      <c r="X239" s="257"/>
    </row>
    <row r="240" spans="1:24" ht="15" customHeight="1">
      <c r="A240" s="247"/>
      <c r="B240" s="110"/>
      <c r="C240" s="112"/>
      <c r="D240" s="101"/>
      <c r="E240" s="131"/>
      <c r="F240" s="62"/>
      <c r="G240" s="60"/>
      <c r="H240" s="63"/>
      <c r="I240" s="64"/>
      <c r="J240" s="65"/>
      <c r="K240" s="65"/>
      <c r="L240" s="66"/>
      <c r="M240" s="62"/>
      <c r="N240" s="60"/>
      <c r="O240" s="61"/>
      <c r="P240" s="62"/>
      <c r="Q240" s="60"/>
      <c r="R240" s="61"/>
      <c r="S240" s="62"/>
      <c r="T240" s="60"/>
      <c r="U240" s="61"/>
      <c r="V240" s="63"/>
      <c r="W240" s="125"/>
      <c r="X240" s="257"/>
    </row>
    <row r="241" spans="1:24" ht="15" customHeight="1">
      <c r="A241" s="247"/>
      <c r="B241" s="67" t="s">
        <v>559</v>
      </c>
      <c r="C241" s="111">
        <v>11165</v>
      </c>
      <c r="D241" s="116" t="s">
        <v>193</v>
      </c>
      <c r="E241" s="135">
        <v>12000</v>
      </c>
      <c r="F241" s="62">
        <f>+E241-C241</f>
        <v>835</v>
      </c>
      <c r="G241" s="60" t="s">
        <v>194</v>
      </c>
      <c r="H241" s="63">
        <v>2682</v>
      </c>
      <c r="I241" s="64">
        <f>+H241-C241</f>
        <v>-8483</v>
      </c>
      <c r="J241" s="65"/>
      <c r="K241" s="65"/>
      <c r="L241" s="66">
        <v>2591</v>
      </c>
      <c r="M241" s="62">
        <f>+L241-H241</f>
        <v>-91</v>
      </c>
      <c r="N241" s="60" t="s">
        <v>729</v>
      </c>
      <c r="O241" s="61">
        <v>2591</v>
      </c>
      <c r="P241" s="62">
        <f>+O241-H241</f>
        <v>-91</v>
      </c>
      <c r="Q241" s="60"/>
      <c r="R241" s="61">
        <v>2591</v>
      </c>
      <c r="S241" s="62">
        <f>+R241-H241</f>
        <v>-91</v>
      </c>
      <c r="T241" s="60"/>
      <c r="U241" s="61">
        <v>2591</v>
      </c>
      <c r="V241" s="63">
        <f>+U241-H241</f>
        <v>-91</v>
      </c>
      <c r="W241" s="125">
        <f>+U241-C241</f>
        <v>-8574</v>
      </c>
      <c r="X241" s="257"/>
    </row>
    <row r="242" spans="1:24" ht="15" customHeight="1">
      <c r="A242" s="247"/>
      <c r="B242" s="110"/>
      <c r="C242" s="112"/>
      <c r="D242" s="101"/>
      <c r="E242" s="131"/>
      <c r="F242" s="62"/>
      <c r="G242" s="60"/>
      <c r="H242" s="63"/>
      <c r="I242" s="64"/>
      <c r="J242" s="65"/>
      <c r="K242" s="65"/>
      <c r="L242" s="66"/>
      <c r="M242" s="62"/>
      <c r="N242" s="60"/>
      <c r="O242" s="61"/>
      <c r="P242" s="62"/>
      <c r="Q242" s="60"/>
      <c r="R242" s="61"/>
      <c r="S242" s="62"/>
      <c r="T242" s="60"/>
      <c r="U242" s="61"/>
      <c r="V242" s="63"/>
      <c r="W242" s="125"/>
      <c r="X242" s="257"/>
    </row>
    <row r="243" spans="1:24" ht="15" customHeight="1">
      <c r="A243" s="247"/>
      <c r="B243" s="67" t="s">
        <v>560</v>
      </c>
      <c r="C243" s="111">
        <v>176554</v>
      </c>
      <c r="D243" s="116" t="s">
        <v>195</v>
      </c>
      <c r="E243" s="135">
        <v>246000</v>
      </c>
      <c r="F243" s="62">
        <f>+E243-C243</f>
        <v>69446</v>
      </c>
      <c r="G243" s="60" t="s">
        <v>643</v>
      </c>
      <c r="H243" s="63">
        <v>222707</v>
      </c>
      <c r="I243" s="64">
        <f>+H243-C243</f>
        <v>46153</v>
      </c>
      <c r="J243" s="65" t="s">
        <v>636</v>
      </c>
      <c r="K243" s="65"/>
      <c r="L243" s="66">
        <v>222043</v>
      </c>
      <c r="M243" s="62">
        <f>+L243-H243</f>
        <v>-664</v>
      </c>
      <c r="N243" s="60" t="s">
        <v>730</v>
      </c>
      <c r="O243" s="160">
        <v>189243</v>
      </c>
      <c r="P243" s="146">
        <f>+O243-H243</f>
        <v>-33464</v>
      </c>
      <c r="Q243" s="224" t="s">
        <v>784</v>
      </c>
      <c r="R243" s="160">
        <v>189243</v>
      </c>
      <c r="S243" s="62">
        <f>+R243-H243</f>
        <v>-33464</v>
      </c>
      <c r="T243" s="60"/>
      <c r="U243" s="61">
        <v>189243</v>
      </c>
      <c r="V243" s="63">
        <f>+U243-H243</f>
        <v>-33464</v>
      </c>
      <c r="W243" s="125">
        <f>+U243-C243</f>
        <v>12689</v>
      </c>
      <c r="X243" s="257"/>
    </row>
    <row r="244" spans="1:24" ht="15" customHeight="1">
      <c r="A244" s="247"/>
      <c r="B244" s="110"/>
      <c r="C244" s="112"/>
      <c r="D244" s="101"/>
      <c r="E244" s="131"/>
      <c r="F244" s="62"/>
      <c r="G244" s="60"/>
      <c r="H244" s="63"/>
      <c r="I244" s="64"/>
      <c r="J244" s="65"/>
      <c r="K244" s="65"/>
      <c r="L244" s="66"/>
      <c r="M244" s="62"/>
      <c r="N244" s="60"/>
      <c r="O244" s="160"/>
      <c r="P244" s="146"/>
      <c r="Q244" s="224"/>
      <c r="R244" s="160"/>
      <c r="S244" s="62"/>
      <c r="T244" s="60"/>
      <c r="U244" s="61"/>
      <c r="V244" s="63"/>
      <c r="W244" s="125"/>
      <c r="X244" s="257"/>
    </row>
    <row r="245" spans="1:24" ht="15" customHeight="1">
      <c r="A245" s="247"/>
      <c r="B245" s="67" t="s">
        <v>412</v>
      </c>
      <c r="C245" s="111">
        <v>85099</v>
      </c>
      <c r="D245" s="116" t="s">
        <v>196</v>
      </c>
      <c r="E245" s="135">
        <v>42000</v>
      </c>
      <c r="F245" s="62">
        <f>+E245-C245</f>
        <v>-43099</v>
      </c>
      <c r="G245" s="60" t="s">
        <v>197</v>
      </c>
      <c r="H245" s="63">
        <v>43449</v>
      </c>
      <c r="I245" s="64">
        <f>+H245-C245</f>
        <v>-41650</v>
      </c>
      <c r="J245" s="65"/>
      <c r="K245" s="65"/>
      <c r="L245" s="66">
        <v>41620</v>
      </c>
      <c r="M245" s="62">
        <f>+L245-H245</f>
        <v>-1829</v>
      </c>
      <c r="N245" s="60" t="s">
        <v>731</v>
      </c>
      <c r="O245" s="61">
        <v>41620</v>
      </c>
      <c r="P245" s="62">
        <f>+O245-H245</f>
        <v>-1829</v>
      </c>
      <c r="Q245" s="60"/>
      <c r="R245" s="61">
        <v>41620</v>
      </c>
      <c r="S245" s="62">
        <f>+R245-H245</f>
        <v>-1829</v>
      </c>
      <c r="T245" s="60"/>
      <c r="U245" s="61">
        <v>41620</v>
      </c>
      <c r="V245" s="63">
        <f>+U245-H245</f>
        <v>-1829</v>
      </c>
      <c r="W245" s="125">
        <f>+U245-C245</f>
        <v>-43479</v>
      </c>
      <c r="X245" s="257"/>
    </row>
    <row r="246" spans="1:24" ht="15" customHeight="1">
      <c r="A246" s="247"/>
      <c r="B246" s="110"/>
      <c r="C246" s="112"/>
      <c r="D246" s="101"/>
      <c r="E246" s="131"/>
      <c r="F246" s="62"/>
      <c r="G246" s="60"/>
      <c r="H246" s="63"/>
      <c r="I246" s="64"/>
      <c r="J246" s="65"/>
      <c r="K246" s="65"/>
      <c r="L246" s="66"/>
      <c r="M246" s="62"/>
      <c r="N246" s="60"/>
      <c r="O246" s="61"/>
      <c r="P246" s="62"/>
      <c r="Q246" s="60"/>
      <c r="R246" s="61"/>
      <c r="S246" s="62"/>
      <c r="T246" s="60"/>
      <c r="U246" s="61"/>
      <c r="V246" s="63"/>
      <c r="W246" s="125"/>
      <c r="X246" s="257"/>
    </row>
    <row r="247" spans="1:24" ht="15" customHeight="1">
      <c r="A247" s="247"/>
      <c r="B247" s="67" t="s">
        <v>561</v>
      </c>
      <c r="C247" s="111">
        <v>93450</v>
      </c>
      <c r="D247" s="116" t="s">
        <v>198</v>
      </c>
      <c r="E247" s="135">
        <v>260900</v>
      </c>
      <c r="F247" s="62">
        <f>+E247-C247</f>
        <v>167450</v>
      </c>
      <c r="G247" s="60" t="s">
        <v>199</v>
      </c>
      <c r="H247" s="63">
        <v>242800</v>
      </c>
      <c r="I247" s="64">
        <f>+H247-C247</f>
        <v>149350</v>
      </c>
      <c r="J247" s="65"/>
      <c r="K247" s="65"/>
      <c r="L247" s="66">
        <v>246800</v>
      </c>
      <c r="M247" s="62">
        <f>+L247-H247</f>
        <v>4000</v>
      </c>
      <c r="N247" s="60" t="s">
        <v>732</v>
      </c>
      <c r="O247" s="61">
        <v>246800</v>
      </c>
      <c r="P247" s="62">
        <f>+O247-H247</f>
        <v>4000</v>
      </c>
      <c r="Q247" s="60"/>
      <c r="R247" s="61">
        <v>246800</v>
      </c>
      <c r="S247" s="62">
        <f>+R247-H247</f>
        <v>4000</v>
      </c>
      <c r="T247" s="60"/>
      <c r="U247" s="61">
        <v>246800</v>
      </c>
      <c r="V247" s="63">
        <f>+U247-H247</f>
        <v>4000</v>
      </c>
      <c r="W247" s="125">
        <f>+U247-C247</f>
        <v>153350</v>
      </c>
      <c r="X247" s="257"/>
    </row>
    <row r="248" spans="1:24" ht="15" customHeight="1">
      <c r="A248" s="247"/>
      <c r="B248" s="110"/>
      <c r="C248" s="112"/>
      <c r="D248" s="101"/>
      <c r="E248" s="131"/>
      <c r="F248" s="62"/>
      <c r="G248" s="60"/>
      <c r="H248" s="63"/>
      <c r="I248" s="64"/>
      <c r="J248" s="65"/>
      <c r="K248" s="65"/>
      <c r="L248" s="66"/>
      <c r="M248" s="62"/>
      <c r="N248" s="60"/>
      <c r="O248" s="61"/>
      <c r="P248" s="62"/>
      <c r="Q248" s="60"/>
      <c r="R248" s="61"/>
      <c r="S248" s="62"/>
      <c r="T248" s="60"/>
      <c r="U248" s="61"/>
      <c r="V248" s="63"/>
      <c r="W248" s="125"/>
      <c r="X248" s="257"/>
    </row>
    <row r="249" spans="1:24" ht="15" customHeight="1">
      <c r="A249" s="247"/>
      <c r="B249" s="110" t="s">
        <v>413</v>
      </c>
      <c r="C249" s="111">
        <v>116</v>
      </c>
      <c r="D249" s="116" t="s">
        <v>200</v>
      </c>
      <c r="E249" s="135">
        <v>116</v>
      </c>
      <c r="F249" s="62">
        <f>+E249-C249</f>
        <v>0</v>
      </c>
      <c r="G249" s="60" t="s">
        <v>188</v>
      </c>
      <c r="H249" s="63">
        <v>125</v>
      </c>
      <c r="I249" s="64">
        <f>+H249-C249</f>
        <v>9</v>
      </c>
      <c r="J249" s="65"/>
      <c r="K249" s="65"/>
      <c r="L249" s="66">
        <v>116</v>
      </c>
      <c r="M249" s="62">
        <f>+L249-H249</f>
        <v>-9</v>
      </c>
      <c r="N249" s="60"/>
      <c r="O249" s="61">
        <v>116</v>
      </c>
      <c r="P249" s="62">
        <f>+O249-H249</f>
        <v>-9</v>
      </c>
      <c r="Q249" s="60"/>
      <c r="R249" s="61">
        <v>116</v>
      </c>
      <c r="S249" s="62">
        <f>+R249-H249</f>
        <v>-9</v>
      </c>
      <c r="T249" s="60"/>
      <c r="U249" s="61">
        <v>116</v>
      </c>
      <c r="V249" s="63">
        <f>+U249-H249</f>
        <v>-9</v>
      </c>
      <c r="W249" s="125">
        <f>+U249-C249</f>
        <v>0</v>
      </c>
      <c r="X249" s="257"/>
    </row>
    <row r="250" spans="1:24" ht="15" customHeight="1">
      <c r="A250" s="247"/>
      <c r="B250" s="149"/>
      <c r="C250" s="112"/>
      <c r="D250" s="101"/>
      <c r="E250" s="131"/>
      <c r="F250" s="62"/>
      <c r="G250" s="60"/>
      <c r="H250" s="63"/>
      <c r="I250" s="64"/>
      <c r="J250" s="65"/>
      <c r="K250" s="65"/>
      <c r="L250" s="66"/>
      <c r="M250" s="62"/>
      <c r="N250" s="60"/>
      <c r="O250" s="61"/>
      <c r="P250" s="62"/>
      <c r="Q250" s="60"/>
      <c r="R250" s="61"/>
      <c r="S250" s="62"/>
      <c r="T250" s="60"/>
      <c r="U250" s="61"/>
      <c r="V250" s="63"/>
      <c r="W250" s="125"/>
      <c r="X250" s="257"/>
    </row>
    <row r="251" spans="1:24" ht="15" customHeight="1">
      <c r="A251" s="247"/>
      <c r="B251" s="110" t="s">
        <v>414</v>
      </c>
      <c r="C251" s="111">
        <v>18200</v>
      </c>
      <c r="D251" s="116" t="s">
        <v>201</v>
      </c>
      <c r="E251" s="135">
        <v>18200</v>
      </c>
      <c r="F251" s="62">
        <f>+E251-C251</f>
        <v>0</v>
      </c>
      <c r="G251" s="60" t="s">
        <v>202</v>
      </c>
      <c r="H251" s="63">
        <v>18200</v>
      </c>
      <c r="I251" s="64">
        <f>+H251-C251</f>
        <v>0</v>
      </c>
      <c r="J251" s="65"/>
      <c r="K251" s="65"/>
      <c r="L251" s="66">
        <v>18200</v>
      </c>
      <c r="M251" s="62">
        <f>+L251-H251</f>
        <v>0</v>
      </c>
      <c r="N251" s="60"/>
      <c r="O251" s="61">
        <v>18200</v>
      </c>
      <c r="P251" s="62">
        <f>+O251-H251</f>
        <v>0</v>
      </c>
      <c r="Q251" s="60"/>
      <c r="R251" s="61">
        <v>18200</v>
      </c>
      <c r="S251" s="62">
        <f>+R251-H251</f>
        <v>0</v>
      </c>
      <c r="T251" s="60"/>
      <c r="U251" s="61">
        <v>18200</v>
      </c>
      <c r="V251" s="63">
        <f>+U251-H251</f>
        <v>0</v>
      </c>
      <c r="W251" s="125">
        <f>+U251-C251</f>
        <v>0</v>
      </c>
      <c r="X251" s="257"/>
    </row>
    <row r="252" spans="1:24" ht="15" customHeight="1">
      <c r="A252" s="247"/>
      <c r="B252" s="149"/>
      <c r="C252" s="112"/>
      <c r="D252" s="101"/>
      <c r="E252" s="131"/>
      <c r="F252" s="62"/>
      <c r="G252" s="60"/>
      <c r="H252" s="63"/>
      <c r="I252" s="64"/>
      <c r="J252" s="65"/>
      <c r="K252" s="65"/>
      <c r="L252" s="66"/>
      <c r="M252" s="62"/>
      <c r="N252" s="60"/>
      <c r="O252" s="61"/>
      <c r="P252" s="62"/>
      <c r="Q252" s="60"/>
      <c r="R252" s="61"/>
      <c r="S252" s="62"/>
      <c r="T252" s="60"/>
      <c r="U252" s="61"/>
      <c r="V252" s="63"/>
      <c r="W252" s="125"/>
      <c r="X252" s="257"/>
    </row>
    <row r="253" spans="1:24" ht="15" customHeight="1">
      <c r="A253" s="247"/>
      <c r="B253" s="110" t="s">
        <v>415</v>
      </c>
      <c r="C253" s="111">
        <v>3000</v>
      </c>
      <c r="D253" s="116" t="s">
        <v>203</v>
      </c>
      <c r="E253" s="108">
        <v>3090</v>
      </c>
      <c r="F253" s="62">
        <f>+E253-C253</f>
        <v>90</v>
      </c>
      <c r="G253" s="60" t="s">
        <v>204</v>
      </c>
      <c r="H253" s="63">
        <v>3088</v>
      </c>
      <c r="I253" s="64">
        <f>+H253-C253</f>
        <v>88</v>
      </c>
      <c r="J253" s="65"/>
      <c r="K253" s="65"/>
      <c r="L253" s="66">
        <v>3000</v>
      </c>
      <c r="M253" s="62">
        <f>+L253-H253</f>
        <v>-88</v>
      </c>
      <c r="N253" s="60"/>
      <c r="O253" s="61">
        <v>3000</v>
      </c>
      <c r="P253" s="62">
        <f>+O253-H253</f>
        <v>-88</v>
      </c>
      <c r="Q253" s="60"/>
      <c r="R253" s="61">
        <v>3000</v>
      </c>
      <c r="S253" s="62">
        <f>+R253-H253</f>
        <v>-88</v>
      </c>
      <c r="T253" s="60"/>
      <c r="U253" s="61">
        <v>3000</v>
      </c>
      <c r="V253" s="63">
        <f>+U253-H253</f>
        <v>-88</v>
      </c>
      <c r="W253" s="125">
        <f>+U253-C253</f>
        <v>0</v>
      </c>
      <c r="X253" s="257"/>
    </row>
    <row r="254" spans="1:24" ht="15" customHeight="1">
      <c r="A254" s="247"/>
      <c r="B254" s="118"/>
      <c r="C254" s="112"/>
      <c r="D254" s="101"/>
      <c r="E254" s="109"/>
      <c r="F254" s="62"/>
      <c r="G254" s="60"/>
      <c r="H254" s="63"/>
      <c r="I254" s="64"/>
      <c r="J254" s="65"/>
      <c r="K254" s="65"/>
      <c r="L254" s="66"/>
      <c r="M254" s="62"/>
      <c r="N254" s="60"/>
      <c r="O254" s="61"/>
      <c r="P254" s="62"/>
      <c r="Q254" s="60"/>
      <c r="R254" s="61"/>
      <c r="S254" s="62"/>
      <c r="T254" s="60"/>
      <c r="U254" s="61"/>
      <c r="V254" s="63"/>
      <c r="W254" s="125"/>
      <c r="X254" s="257"/>
    </row>
    <row r="255" spans="1:24" ht="15" customHeight="1">
      <c r="A255" s="247"/>
      <c r="B255" s="110" t="s">
        <v>421</v>
      </c>
      <c r="C255" s="111">
        <v>23500</v>
      </c>
      <c r="D255" s="116" t="s">
        <v>205</v>
      </c>
      <c r="E255" s="108">
        <v>48400</v>
      </c>
      <c r="F255" s="62">
        <f>+E255-C255</f>
        <v>24900</v>
      </c>
      <c r="G255" s="60" t="s">
        <v>206</v>
      </c>
      <c r="H255" s="63">
        <v>34800</v>
      </c>
      <c r="I255" s="64">
        <f>+H255-C255</f>
        <v>11300</v>
      </c>
      <c r="J255" s="65"/>
      <c r="K255" s="65"/>
      <c r="L255" s="66">
        <v>22960</v>
      </c>
      <c r="M255" s="62">
        <f>+L255-H255</f>
        <v>-11840</v>
      </c>
      <c r="N255" s="60" t="s">
        <v>733</v>
      </c>
      <c r="O255" s="61">
        <v>22960</v>
      </c>
      <c r="P255" s="62">
        <f>+O255-H255</f>
        <v>-11840</v>
      </c>
      <c r="Q255" s="60"/>
      <c r="R255" s="61">
        <v>22960</v>
      </c>
      <c r="S255" s="62">
        <f>+R255-H255</f>
        <v>-11840</v>
      </c>
      <c r="T255" s="60"/>
      <c r="U255" s="61">
        <v>22960</v>
      </c>
      <c r="V255" s="63">
        <f>+U255-H255</f>
        <v>-11840</v>
      </c>
      <c r="W255" s="125">
        <f>+U255-C255</f>
        <v>-540</v>
      </c>
      <c r="X255" s="257"/>
    </row>
    <row r="256" spans="1:24" ht="15" customHeight="1">
      <c r="A256" s="247"/>
      <c r="B256" s="118"/>
      <c r="C256" s="112"/>
      <c r="D256" s="101"/>
      <c r="E256" s="109"/>
      <c r="F256" s="62"/>
      <c r="G256" s="60"/>
      <c r="H256" s="63"/>
      <c r="I256" s="64"/>
      <c r="J256" s="65"/>
      <c r="K256" s="65"/>
      <c r="L256" s="66"/>
      <c r="M256" s="62"/>
      <c r="N256" s="60"/>
      <c r="O256" s="61"/>
      <c r="P256" s="62"/>
      <c r="Q256" s="60"/>
      <c r="R256" s="61"/>
      <c r="S256" s="62"/>
      <c r="T256" s="60"/>
      <c r="U256" s="61"/>
      <c r="V256" s="63"/>
      <c r="W256" s="125"/>
      <c r="X256" s="257"/>
    </row>
    <row r="257" spans="1:24" ht="15" customHeight="1">
      <c r="A257" s="247"/>
      <c r="B257" s="110" t="s">
        <v>422</v>
      </c>
      <c r="C257" s="111">
        <v>645</v>
      </c>
      <c r="D257" s="116" t="s">
        <v>207</v>
      </c>
      <c r="E257" s="108">
        <v>700</v>
      </c>
      <c r="F257" s="62">
        <f>+E257-C257</f>
        <v>55</v>
      </c>
      <c r="G257" s="60" t="s">
        <v>208</v>
      </c>
      <c r="H257" s="63">
        <v>489</v>
      </c>
      <c r="I257" s="64">
        <f>+H257-C257</f>
        <v>-156</v>
      </c>
      <c r="J257" s="65"/>
      <c r="K257" s="65"/>
      <c r="L257" s="66">
        <v>489</v>
      </c>
      <c r="M257" s="62">
        <f>+L257-H257</f>
        <v>0</v>
      </c>
      <c r="N257" s="60"/>
      <c r="O257" s="61">
        <v>489</v>
      </c>
      <c r="P257" s="62">
        <f>+O257-H257</f>
        <v>0</v>
      </c>
      <c r="Q257" s="60"/>
      <c r="R257" s="61">
        <v>489</v>
      </c>
      <c r="S257" s="62">
        <f>+R257-H257</f>
        <v>0</v>
      </c>
      <c r="T257" s="60"/>
      <c r="U257" s="61">
        <v>489</v>
      </c>
      <c r="V257" s="63">
        <f>+U257-H257</f>
        <v>0</v>
      </c>
      <c r="W257" s="125">
        <f>+U257-C257</f>
        <v>-156</v>
      </c>
      <c r="X257" s="257"/>
    </row>
    <row r="258" spans="1:24" ht="15" customHeight="1">
      <c r="A258" s="247"/>
      <c r="B258" s="118"/>
      <c r="C258" s="112"/>
      <c r="D258" s="101"/>
      <c r="E258" s="109"/>
      <c r="F258" s="62"/>
      <c r="G258" s="60"/>
      <c r="H258" s="63"/>
      <c r="I258" s="64"/>
      <c r="J258" s="65"/>
      <c r="K258" s="65"/>
      <c r="L258" s="66"/>
      <c r="M258" s="62"/>
      <c r="N258" s="60"/>
      <c r="O258" s="61"/>
      <c r="P258" s="62"/>
      <c r="Q258" s="60"/>
      <c r="R258" s="61"/>
      <c r="S258" s="62"/>
      <c r="T258" s="60"/>
      <c r="U258" s="61"/>
      <c r="V258" s="63"/>
      <c r="W258" s="125"/>
      <c r="X258" s="257"/>
    </row>
    <row r="259" spans="1:24" ht="15" customHeight="1">
      <c r="A259" s="247"/>
      <c r="B259" s="149" t="s">
        <v>416</v>
      </c>
      <c r="C259" s="111">
        <v>14756</v>
      </c>
      <c r="D259" s="116" t="s">
        <v>209</v>
      </c>
      <c r="E259" s="108">
        <v>19391</v>
      </c>
      <c r="F259" s="62">
        <f>+E259-C259</f>
        <v>4635</v>
      </c>
      <c r="G259" s="60" t="s">
        <v>644</v>
      </c>
      <c r="H259" s="63">
        <v>19716</v>
      </c>
      <c r="I259" s="64">
        <f>+H259-C259</f>
        <v>4960</v>
      </c>
      <c r="J259" s="65"/>
      <c r="K259" s="65"/>
      <c r="L259" s="66">
        <v>19995</v>
      </c>
      <c r="M259" s="62">
        <f>+L259-H259</f>
        <v>279</v>
      </c>
      <c r="N259" s="60" t="s">
        <v>734</v>
      </c>
      <c r="O259" s="61">
        <v>19995</v>
      </c>
      <c r="P259" s="62">
        <f>+O259-H259</f>
        <v>279</v>
      </c>
      <c r="Q259" s="60"/>
      <c r="R259" s="61">
        <v>19995</v>
      </c>
      <c r="S259" s="62">
        <f>+R259-H259</f>
        <v>279</v>
      </c>
      <c r="T259" s="60"/>
      <c r="U259" s="61">
        <v>19995</v>
      </c>
      <c r="V259" s="63">
        <f>+U259-H259</f>
        <v>279</v>
      </c>
      <c r="W259" s="125">
        <f>+U259-C259</f>
        <v>5239</v>
      </c>
      <c r="X259" s="257"/>
    </row>
    <row r="260" spans="1:24" ht="15" customHeight="1">
      <c r="A260" s="247"/>
      <c r="B260" s="118"/>
      <c r="C260" s="112"/>
      <c r="D260" s="101"/>
      <c r="E260" s="109"/>
      <c r="F260" s="62"/>
      <c r="G260" s="60"/>
      <c r="H260" s="63"/>
      <c r="I260" s="64"/>
      <c r="J260" s="65"/>
      <c r="K260" s="65"/>
      <c r="L260" s="66"/>
      <c r="M260" s="62"/>
      <c r="N260" s="60"/>
      <c r="O260" s="61"/>
      <c r="P260" s="62"/>
      <c r="Q260" s="60"/>
      <c r="R260" s="61"/>
      <c r="S260" s="62"/>
      <c r="T260" s="60"/>
      <c r="U260" s="61"/>
      <c r="V260" s="63"/>
      <c r="W260" s="125"/>
      <c r="X260" s="257"/>
    </row>
    <row r="261" spans="1:24" ht="15" customHeight="1">
      <c r="A261" s="247"/>
      <c r="B261" s="149" t="s">
        <v>417</v>
      </c>
      <c r="C261" s="111">
        <v>780</v>
      </c>
      <c r="D261" s="116" t="s">
        <v>211</v>
      </c>
      <c r="E261" s="108">
        <v>804</v>
      </c>
      <c r="F261" s="62">
        <f>+E261-C261</f>
        <v>24</v>
      </c>
      <c r="G261" s="60" t="s">
        <v>14</v>
      </c>
      <c r="H261" s="63">
        <v>840</v>
      </c>
      <c r="I261" s="64">
        <f>+H261-C261</f>
        <v>60</v>
      </c>
      <c r="J261" s="65"/>
      <c r="K261" s="65"/>
      <c r="L261" s="66">
        <v>840</v>
      </c>
      <c r="M261" s="62">
        <f>+L261-H261</f>
        <v>0</v>
      </c>
      <c r="N261" s="60"/>
      <c r="O261" s="61">
        <v>840</v>
      </c>
      <c r="P261" s="62">
        <f>+O261-H261</f>
        <v>0</v>
      </c>
      <c r="Q261" s="60"/>
      <c r="R261" s="61">
        <v>840</v>
      </c>
      <c r="S261" s="62">
        <f>+R261-H261</f>
        <v>0</v>
      </c>
      <c r="T261" s="60"/>
      <c r="U261" s="61">
        <v>840</v>
      </c>
      <c r="V261" s="63">
        <f>+U261-H261</f>
        <v>0</v>
      </c>
      <c r="W261" s="125">
        <f>+U261-C261</f>
        <v>60</v>
      </c>
      <c r="X261" s="257"/>
    </row>
    <row r="262" spans="1:24" ht="15" customHeight="1">
      <c r="A262" s="247"/>
      <c r="B262" s="118"/>
      <c r="C262" s="112"/>
      <c r="D262" s="101"/>
      <c r="E262" s="109"/>
      <c r="F262" s="62"/>
      <c r="G262" s="60"/>
      <c r="H262" s="63"/>
      <c r="I262" s="64"/>
      <c r="J262" s="65"/>
      <c r="K262" s="65"/>
      <c r="L262" s="66"/>
      <c r="M262" s="62"/>
      <c r="N262" s="60"/>
      <c r="O262" s="61"/>
      <c r="P262" s="62"/>
      <c r="Q262" s="60"/>
      <c r="R262" s="61"/>
      <c r="S262" s="62"/>
      <c r="T262" s="60"/>
      <c r="U262" s="61"/>
      <c r="V262" s="63"/>
      <c r="W262" s="125"/>
      <c r="X262" s="257"/>
    </row>
    <row r="263" spans="1:24" ht="15" customHeight="1">
      <c r="A263" s="247"/>
      <c r="B263" s="149" t="s">
        <v>419</v>
      </c>
      <c r="C263" s="111">
        <v>50</v>
      </c>
      <c r="D263" s="116" t="s">
        <v>212</v>
      </c>
      <c r="E263" s="135">
        <v>50</v>
      </c>
      <c r="F263" s="62">
        <f>+E263-C263</f>
        <v>0</v>
      </c>
      <c r="G263" s="60" t="s">
        <v>25</v>
      </c>
      <c r="H263" s="63">
        <v>50</v>
      </c>
      <c r="I263" s="64">
        <f>+H263-C263</f>
        <v>0</v>
      </c>
      <c r="J263" s="65"/>
      <c r="K263" s="65"/>
      <c r="L263" s="66">
        <v>50</v>
      </c>
      <c r="M263" s="62">
        <f>+L263-H263</f>
        <v>0</v>
      </c>
      <c r="N263" s="60"/>
      <c r="O263" s="61">
        <v>50</v>
      </c>
      <c r="P263" s="62">
        <f>+O263-H263</f>
        <v>0</v>
      </c>
      <c r="Q263" s="60"/>
      <c r="R263" s="61">
        <v>50</v>
      </c>
      <c r="S263" s="62">
        <f>+R263-H263</f>
        <v>0</v>
      </c>
      <c r="T263" s="60"/>
      <c r="U263" s="61">
        <v>50</v>
      </c>
      <c r="V263" s="63">
        <f>+U263-H263</f>
        <v>0</v>
      </c>
      <c r="W263" s="125">
        <f>+U263-C263</f>
        <v>0</v>
      </c>
      <c r="X263" s="257"/>
    </row>
    <row r="264" spans="1:24" ht="15" customHeight="1" thickBot="1">
      <c r="A264" s="247"/>
      <c r="B264" s="121"/>
      <c r="C264" s="112"/>
      <c r="D264" s="117"/>
      <c r="E264" s="131"/>
      <c r="F264" s="62"/>
      <c r="G264" s="60"/>
      <c r="H264" s="63"/>
      <c r="I264" s="64"/>
      <c r="J264" s="65"/>
      <c r="K264" s="65"/>
      <c r="L264" s="66"/>
      <c r="M264" s="62"/>
      <c r="N264" s="60"/>
      <c r="O264" s="61"/>
      <c r="P264" s="62"/>
      <c r="Q264" s="60"/>
      <c r="R264" s="61"/>
      <c r="S264" s="62"/>
      <c r="T264" s="60"/>
      <c r="U264" s="61"/>
      <c r="V264" s="63"/>
      <c r="W264" s="125"/>
      <c r="X264" s="257"/>
    </row>
    <row r="265" spans="1:24" ht="15" customHeight="1">
      <c r="A265" s="265"/>
      <c r="B265" s="127" t="s">
        <v>424</v>
      </c>
      <c r="C265" s="75">
        <f>SUM(C237:C264)</f>
        <v>437015</v>
      </c>
      <c r="D265" s="81"/>
      <c r="E265" s="88">
        <f>SUM(E237:E264)</f>
        <v>661840</v>
      </c>
      <c r="F265" s="75">
        <f>SUM(F237:F264)</f>
        <v>224825</v>
      </c>
      <c r="G265" s="81"/>
      <c r="H265" s="88">
        <f>SUM(H237:H264)</f>
        <v>598901</v>
      </c>
      <c r="I265" s="88">
        <f>SUM(I237:I264)</f>
        <v>161886</v>
      </c>
      <c r="J265" s="19"/>
      <c r="K265" s="19"/>
      <c r="L265" s="91">
        <f>SUM(L237:L264)</f>
        <v>588659</v>
      </c>
      <c r="M265" s="75">
        <f>SUM(M237:M264)</f>
        <v>-10242</v>
      </c>
      <c r="N265" s="81"/>
      <c r="O265" s="79">
        <f>SUM(O237:O264)</f>
        <v>555859</v>
      </c>
      <c r="P265" s="75">
        <f>SUM(P237:P264)</f>
        <v>-43042</v>
      </c>
      <c r="Q265" s="81"/>
      <c r="R265" s="79">
        <f>SUM(R237:R264)</f>
        <v>555859</v>
      </c>
      <c r="S265" s="75">
        <f>SUM(S237:S264)</f>
        <v>-43042</v>
      </c>
      <c r="T265" s="81"/>
      <c r="U265" s="79">
        <f>SUM(U237:U264)</f>
        <v>555859</v>
      </c>
      <c r="V265" s="88">
        <f>SUM(V237:V264)</f>
        <v>-43042</v>
      </c>
      <c r="W265" s="75">
        <f>SUM(W237:W264)</f>
        <v>118844</v>
      </c>
      <c r="X265" s="77"/>
    </row>
    <row r="266" spans="1:24" ht="15" customHeight="1" thickBot="1">
      <c r="A266" s="265"/>
      <c r="B266" s="128"/>
      <c r="C266" s="76"/>
      <c r="D266" s="82"/>
      <c r="E266" s="89"/>
      <c r="F266" s="76"/>
      <c r="G266" s="82"/>
      <c r="H266" s="89"/>
      <c r="I266" s="89"/>
      <c r="J266" s="20"/>
      <c r="K266" s="20"/>
      <c r="L266" s="90"/>
      <c r="M266" s="76"/>
      <c r="N266" s="82"/>
      <c r="O266" s="80"/>
      <c r="P266" s="76"/>
      <c r="Q266" s="82"/>
      <c r="R266" s="80"/>
      <c r="S266" s="76"/>
      <c r="T266" s="82"/>
      <c r="U266" s="80"/>
      <c r="V266" s="89"/>
      <c r="W266" s="76"/>
      <c r="X266" s="78"/>
    </row>
    <row r="267" spans="1:24" ht="15" customHeight="1">
      <c r="A267" s="247"/>
      <c r="B267" s="67" t="s">
        <v>1</v>
      </c>
      <c r="C267" s="111">
        <v>2035</v>
      </c>
      <c r="D267" s="268" t="s">
        <v>3</v>
      </c>
      <c r="E267" s="108">
        <v>2035</v>
      </c>
      <c r="F267" s="62">
        <f>+E267-C267</f>
        <v>0</v>
      </c>
      <c r="G267" s="272" t="s">
        <v>5</v>
      </c>
      <c r="H267" s="63">
        <v>1759</v>
      </c>
      <c r="I267" s="64">
        <f>+H267-C267</f>
        <v>-276</v>
      </c>
      <c r="J267" s="65"/>
      <c r="K267" s="267"/>
      <c r="L267" s="66">
        <v>1759</v>
      </c>
      <c r="M267" s="62">
        <f>+L267-H267</f>
        <v>0</v>
      </c>
      <c r="N267" s="60"/>
      <c r="O267" s="61">
        <v>1759</v>
      </c>
      <c r="P267" s="62">
        <f>+O267-H267</f>
        <v>0</v>
      </c>
      <c r="Q267" s="60"/>
      <c r="R267" s="61">
        <v>1759</v>
      </c>
      <c r="S267" s="62">
        <f>+R267-H267</f>
        <v>0</v>
      </c>
      <c r="T267" s="60"/>
      <c r="U267" s="61">
        <v>1759</v>
      </c>
      <c r="V267" s="63">
        <f>+U267-H267</f>
        <v>0</v>
      </c>
      <c r="W267" s="125">
        <f>+U267-C267</f>
        <v>-276</v>
      </c>
      <c r="X267" s="257"/>
    </row>
    <row r="268" spans="1:24" ht="15" customHeight="1">
      <c r="A268" s="247"/>
      <c r="B268" s="110"/>
      <c r="C268" s="112"/>
      <c r="D268" s="269"/>
      <c r="E268" s="109"/>
      <c r="F268" s="62"/>
      <c r="G268" s="272"/>
      <c r="H268" s="63"/>
      <c r="I268" s="64"/>
      <c r="J268" s="65"/>
      <c r="K268" s="267"/>
      <c r="L268" s="66"/>
      <c r="M268" s="62"/>
      <c r="N268" s="60"/>
      <c r="O268" s="61"/>
      <c r="P268" s="62"/>
      <c r="Q268" s="60"/>
      <c r="R268" s="61"/>
      <c r="S268" s="62"/>
      <c r="T268" s="60"/>
      <c r="U268" s="61"/>
      <c r="V268" s="63"/>
      <c r="W268" s="125"/>
      <c r="X268" s="257"/>
    </row>
    <row r="269" spans="1:24" ht="15" customHeight="1">
      <c r="A269" s="247"/>
      <c r="B269" s="67" t="s">
        <v>2</v>
      </c>
      <c r="C269" s="111">
        <v>48153</v>
      </c>
      <c r="D269" s="270" t="s">
        <v>4</v>
      </c>
      <c r="E269" s="108">
        <v>168818</v>
      </c>
      <c r="F269" s="62">
        <f>+E269-C269</f>
        <v>120665</v>
      </c>
      <c r="G269" s="272" t="s">
        <v>610</v>
      </c>
      <c r="H269" s="63">
        <v>64969</v>
      </c>
      <c r="I269" s="64">
        <f>+H269-C269</f>
        <v>16816</v>
      </c>
      <c r="J269" s="65"/>
      <c r="K269" s="267"/>
      <c r="L269" s="66">
        <v>57480</v>
      </c>
      <c r="M269" s="62">
        <f>+L269-H269</f>
        <v>-7489</v>
      </c>
      <c r="N269" s="60" t="s">
        <v>716</v>
      </c>
      <c r="O269" s="61">
        <v>57480</v>
      </c>
      <c r="P269" s="62">
        <f>+O269-H269</f>
        <v>-7489</v>
      </c>
      <c r="Q269" s="60"/>
      <c r="R269" s="61">
        <v>57480</v>
      </c>
      <c r="S269" s="62">
        <f>+R269-H269</f>
        <v>-7489</v>
      </c>
      <c r="T269" s="60"/>
      <c r="U269" s="61">
        <v>57480</v>
      </c>
      <c r="V269" s="63">
        <f>+U269-H269</f>
        <v>-7489</v>
      </c>
      <c r="W269" s="125">
        <f>+U269-C269</f>
        <v>9327</v>
      </c>
      <c r="X269" s="257"/>
    </row>
    <row r="270" spans="1:24" ht="15" customHeight="1">
      <c r="A270" s="247"/>
      <c r="B270" s="110"/>
      <c r="C270" s="112"/>
      <c r="D270" s="271"/>
      <c r="E270" s="109"/>
      <c r="F270" s="62"/>
      <c r="G270" s="273"/>
      <c r="H270" s="63"/>
      <c r="I270" s="64"/>
      <c r="J270" s="65"/>
      <c r="K270" s="267"/>
      <c r="L270" s="66"/>
      <c r="M270" s="62"/>
      <c r="N270" s="60"/>
      <c r="O270" s="61"/>
      <c r="P270" s="62"/>
      <c r="Q270" s="60"/>
      <c r="R270" s="61"/>
      <c r="S270" s="62"/>
      <c r="T270" s="60"/>
      <c r="U270" s="61"/>
      <c r="V270" s="63"/>
      <c r="W270" s="125"/>
      <c r="X270" s="257"/>
    </row>
    <row r="271" spans="1:24" ht="15" customHeight="1">
      <c r="A271" s="247"/>
      <c r="B271" s="147" t="s">
        <v>425</v>
      </c>
      <c r="C271" s="111">
        <v>1190</v>
      </c>
      <c r="D271" s="116" t="s">
        <v>213</v>
      </c>
      <c r="E271" s="123">
        <v>34690</v>
      </c>
      <c r="F271" s="62">
        <f>+E271-C271</f>
        <v>33500</v>
      </c>
      <c r="G271" s="60" t="s">
        <v>765</v>
      </c>
      <c r="H271" s="63">
        <v>7813</v>
      </c>
      <c r="I271" s="64">
        <f>+H271-C271</f>
        <v>6623</v>
      </c>
      <c r="J271" s="65"/>
      <c r="K271" s="65"/>
      <c r="L271" s="145">
        <v>7694</v>
      </c>
      <c r="M271" s="146">
        <f>+L271-H271</f>
        <v>-119</v>
      </c>
      <c r="N271" s="224" t="s">
        <v>717</v>
      </c>
      <c r="O271" s="160">
        <v>10675</v>
      </c>
      <c r="P271" s="146">
        <f>+O271-H271</f>
        <v>2862</v>
      </c>
      <c r="Q271" s="224" t="s">
        <v>766</v>
      </c>
      <c r="R271" s="160">
        <v>10675</v>
      </c>
      <c r="S271" s="62">
        <f>+R271-H271</f>
        <v>2862</v>
      </c>
      <c r="T271" s="60"/>
      <c r="U271" s="61">
        <v>7694</v>
      </c>
      <c r="V271" s="63">
        <f>+U271-H271</f>
        <v>-119</v>
      </c>
      <c r="W271" s="125">
        <f>+U271-C271</f>
        <v>6504</v>
      </c>
      <c r="X271" s="257" t="s">
        <v>803</v>
      </c>
    </row>
    <row r="272" spans="1:24" ht="15" customHeight="1">
      <c r="A272" s="247"/>
      <c r="B272" s="148"/>
      <c r="C272" s="112"/>
      <c r="D272" s="101"/>
      <c r="E272" s="124"/>
      <c r="F272" s="62"/>
      <c r="G272" s="60"/>
      <c r="H272" s="63"/>
      <c r="I272" s="64"/>
      <c r="J272" s="65"/>
      <c r="K272" s="65"/>
      <c r="L272" s="145"/>
      <c r="M272" s="146"/>
      <c r="N272" s="224"/>
      <c r="O272" s="160"/>
      <c r="P272" s="146"/>
      <c r="Q272" s="224"/>
      <c r="R272" s="160"/>
      <c r="S272" s="62"/>
      <c r="T272" s="60"/>
      <c r="U272" s="61"/>
      <c r="V272" s="63"/>
      <c r="W272" s="125"/>
      <c r="X272" s="257"/>
    </row>
    <row r="273" spans="1:24" ht="15" customHeight="1">
      <c r="A273" s="247"/>
      <c r="B273" s="147" t="s">
        <v>350</v>
      </c>
      <c r="C273" s="111">
        <v>124600</v>
      </c>
      <c r="D273" s="116" t="s">
        <v>608</v>
      </c>
      <c r="E273" s="123">
        <v>179355</v>
      </c>
      <c r="F273" s="62">
        <f>+E273-C273</f>
        <v>54755</v>
      </c>
      <c r="G273" s="60" t="s">
        <v>764</v>
      </c>
      <c r="H273" s="63">
        <v>179355</v>
      </c>
      <c r="I273" s="64">
        <f>+H273-C273</f>
        <v>54755</v>
      </c>
      <c r="J273" s="65"/>
      <c r="K273" s="65"/>
      <c r="L273" s="66">
        <v>179355</v>
      </c>
      <c r="M273" s="62">
        <f>+L273-H273</f>
        <v>0</v>
      </c>
      <c r="N273" s="60" t="s">
        <v>718</v>
      </c>
      <c r="O273" s="61">
        <v>179355</v>
      </c>
      <c r="P273" s="62">
        <f>+O273-H273</f>
        <v>0</v>
      </c>
      <c r="Q273" s="60"/>
      <c r="R273" s="61">
        <v>179355</v>
      </c>
      <c r="S273" s="62">
        <f>+R273-H273</f>
        <v>0</v>
      </c>
      <c r="T273" s="60"/>
      <c r="U273" s="61">
        <v>144355</v>
      </c>
      <c r="V273" s="63">
        <f>+U273-H273</f>
        <v>-35000</v>
      </c>
      <c r="W273" s="125">
        <f>+U273-C273</f>
        <v>19755</v>
      </c>
      <c r="X273" s="257" t="s">
        <v>804</v>
      </c>
    </row>
    <row r="274" spans="1:24" ht="15" customHeight="1">
      <c r="A274" s="247"/>
      <c r="B274" s="148"/>
      <c r="C274" s="112"/>
      <c r="D274" s="101"/>
      <c r="E274" s="124"/>
      <c r="F274" s="62"/>
      <c r="G274" s="60"/>
      <c r="H274" s="63"/>
      <c r="I274" s="64"/>
      <c r="J274" s="65"/>
      <c r="K274" s="65"/>
      <c r="L274" s="66"/>
      <c r="M274" s="62"/>
      <c r="N274" s="60"/>
      <c r="O274" s="61"/>
      <c r="P274" s="62"/>
      <c r="Q274" s="60"/>
      <c r="R274" s="61"/>
      <c r="S274" s="62"/>
      <c r="T274" s="60"/>
      <c r="U274" s="61"/>
      <c r="V274" s="63"/>
      <c r="W274" s="125"/>
      <c r="X274" s="257"/>
    </row>
    <row r="275" spans="1:24" ht="15" customHeight="1">
      <c r="A275" s="247"/>
      <c r="B275" s="147" t="s">
        <v>351</v>
      </c>
      <c r="C275" s="111">
        <v>3288</v>
      </c>
      <c r="D275" s="116" t="s">
        <v>609</v>
      </c>
      <c r="E275" s="123">
        <v>3288</v>
      </c>
      <c r="F275" s="62">
        <f>+E275-C275</f>
        <v>0</v>
      </c>
      <c r="G275" s="60" t="s">
        <v>607</v>
      </c>
      <c r="H275" s="63">
        <v>3545</v>
      </c>
      <c r="I275" s="64">
        <f>+H275-C275</f>
        <v>257</v>
      </c>
      <c r="J275" s="65"/>
      <c r="K275" s="65"/>
      <c r="L275" s="66">
        <v>3545</v>
      </c>
      <c r="M275" s="62">
        <f>+L275-H275</f>
        <v>0</v>
      </c>
      <c r="N275" s="60"/>
      <c r="O275" s="61">
        <v>3288</v>
      </c>
      <c r="P275" s="62">
        <f>+O275-H275</f>
        <v>-257</v>
      </c>
      <c r="Q275" s="60"/>
      <c r="R275" s="61">
        <v>3288</v>
      </c>
      <c r="S275" s="62">
        <f>+R275-H275</f>
        <v>-257</v>
      </c>
      <c r="T275" s="60"/>
      <c r="U275" s="61">
        <v>3288</v>
      </c>
      <c r="V275" s="63">
        <f>+U275-H275</f>
        <v>-257</v>
      </c>
      <c r="W275" s="125">
        <f>+U275-C275</f>
        <v>0</v>
      </c>
      <c r="X275" s="257"/>
    </row>
    <row r="276" spans="1:24" ht="15" customHeight="1">
      <c r="A276" s="247"/>
      <c r="B276" s="148"/>
      <c r="C276" s="112"/>
      <c r="D276" s="101"/>
      <c r="E276" s="124"/>
      <c r="F276" s="62"/>
      <c r="G276" s="60"/>
      <c r="H276" s="63"/>
      <c r="I276" s="64"/>
      <c r="J276" s="65"/>
      <c r="K276" s="65"/>
      <c r="L276" s="66"/>
      <c r="M276" s="62"/>
      <c r="N276" s="60"/>
      <c r="O276" s="61"/>
      <c r="P276" s="62"/>
      <c r="Q276" s="60"/>
      <c r="R276" s="61"/>
      <c r="S276" s="62"/>
      <c r="T276" s="60"/>
      <c r="U276" s="61"/>
      <c r="V276" s="63"/>
      <c r="W276" s="125"/>
      <c r="X276" s="257"/>
    </row>
    <row r="277" spans="1:24" ht="15" customHeight="1">
      <c r="A277" s="247"/>
      <c r="B277" s="67" t="s">
        <v>426</v>
      </c>
      <c r="C277" s="111">
        <v>0</v>
      </c>
      <c r="D277" s="116" t="s">
        <v>214</v>
      </c>
      <c r="E277" s="108">
        <v>2000</v>
      </c>
      <c r="F277" s="62">
        <f>+E277-C277</f>
        <v>2000</v>
      </c>
      <c r="G277" s="60" t="s">
        <v>215</v>
      </c>
      <c r="H277" s="63">
        <v>0</v>
      </c>
      <c r="I277" s="64">
        <f>+H277-C277</f>
        <v>0</v>
      </c>
      <c r="J277" s="65"/>
      <c r="K277" s="65"/>
      <c r="L277" s="66">
        <v>0</v>
      </c>
      <c r="M277" s="62">
        <f>+L277-H277</f>
        <v>0</v>
      </c>
      <c r="N277" s="60"/>
      <c r="O277" s="61">
        <v>0</v>
      </c>
      <c r="P277" s="62">
        <f>+O277-H277</f>
        <v>0</v>
      </c>
      <c r="Q277" s="60"/>
      <c r="R277" s="61">
        <v>0</v>
      </c>
      <c r="S277" s="62">
        <f>+R277-H277</f>
        <v>0</v>
      </c>
      <c r="T277" s="60"/>
      <c r="U277" s="61">
        <v>0</v>
      </c>
      <c r="V277" s="63">
        <f>+U277-H277</f>
        <v>0</v>
      </c>
      <c r="W277" s="125">
        <f>+U277-C277</f>
        <v>0</v>
      </c>
      <c r="X277" s="257"/>
    </row>
    <row r="278" spans="1:24" ht="15" customHeight="1">
      <c r="A278" s="247"/>
      <c r="B278" s="110"/>
      <c r="C278" s="112"/>
      <c r="D278" s="101"/>
      <c r="E278" s="109"/>
      <c r="F278" s="62"/>
      <c r="G278" s="60"/>
      <c r="H278" s="63"/>
      <c r="I278" s="64"/>
      <c r="J278" s="65"/>
      <c r="K278" s="65"/>
      <c r="L278" s="66"/>
      <c r="M278" s="62"/>
      <c r="N278" s="60"/>
      <c r="O278" s="61"/>
      <c r="P278" s="62"/>
      <c r="Q278" s="60"/>
      <c r="R278" s="61"/>
      <c r="S278" s="62"/>
      <c r="T278" s="60"/>
      <c r="U278" s="61"/>
      <c r="V278" s="63"/>
      <c r="W278" s="125"/>
      <c r="X278" s="257"/>
    </row>
    <row r="279" spans="1:24" ht="15" customHeight="1">
      <c r="A279" s="247"/>
      <c r="B279" s="67" t="s">
        <v>427</v>
      </c>
      <c r="C279" s="111">
        <v>17442</v>
      </c>
      <c r="D279" s="116" t="s">
        <v>216</v>
      </c>
      <c r="E279" s="108">
        <v>47716</v>
      </c>
      <c r="F279" s="62">
        <f>+E279-C279</f>
        <v>30274</v>
      </c>
      <c r="G279" s="60" t="s">
        <v>217</v>
      </c>
      <c r="H279" s="63">
        <v>17517</v>
      </c>
      <c r="I279" s="64">
        <f>+H279-C279</f>
        <v>75</v>
      </c>
      <c r="J279" s="65"/>
      <c r="K279" s="65"/>
      <c r="L279" s="66">
        <v>17442</v>
      </c>
      <c r="M279" s="62">
        <f>+L279-H279</f>
        <v>-75</v>
      </c>
      <c r="N279" s="60" t="s">
        <v>719</v>
      </c>
      <c r="O279" s="61">
        <v>17442</v>
      </c>
      <c r="P279" s="62">
        <f>+O279-H279</f>
        <v>-75</v>
      </c>
      <c r="Q279" s="60"/>
      <c r="R279" s="61">
        <v>17442</v>
      </c>
      <c r="S279" s="62">
        <f>+R279-H279</f>
        <v>-75</v>
      </c>
      <c r="T279" s="60"/>
      <c r="U279" s="61">
        <v>17442</v>
      </c>
      <c r="V279" s="63">
        <f>+U279-H279</f>
        <v>-75</v>
      </c>
      <c r="W279" s="125">
        <f>+U279-C279</f>
        <v>0</v>
      </c>
      <c r="X279" s="257"/>
    </row>
    <row r="280" spans="1:24" ht="15" customHeight="1">
      <c r="A280" s="247"/>
      <c r="B280" s="110"/>
      <c r="C280" s="112"/>
      <c r="D280" s="101"/>
      <c r="E280" s="109"/>
      <c r="F280" s="62"/>
      <c r="G280" s="60"/>
      <c r="H280" s="63"/>
      <c r="I280" s="64"/>
      <c r="J280" s="65"/>
      <c r="K280" s="65"/>
      <c r="L280" s="66"/>
      <c r="M280" s="62"/>
      <c r="N280" s="60"/>
      <c r="O280" s="61"/>
      <c r="P280" s="62"/>
      <c r="Q280" s="60"/>
      <c r="R280" s="61"/>
      <c r="S280" s="62"/>
      <c r="T280" s="60"/>
      <c r="U280" s="61"/>
      <c r="V280" s="63"/>
      <c r="W280" s="125"/>
      <c r="X280" s="257"/>
    </row>
    <row r="281" spans="1:24" ht="15" customHeight="1">
      <c r="A281" s="247"/>
      <c r="B281" s="67" t="s">
        <v>428</v>
      </c>
      <c r="C281" s="111">
        <v>28602</v>
      </c>
      <c r="D281" s="116" t="s">
        <v>218</v>
      </c>
      <c r="E281" s="108">
        <v>34000</v>
      </c>
      <c r="F281" s="62">
        <f>+E281-C281</f>
        <v>5398</v>
      </c>
      <c r="G281" s="60" t="s">
        <v>219</v>
      </c>
      <c r="H281" s="63">
        <v>34000</v>
      </c>
      <c r="I281" s="64">
        <f>+H281-C281</f>
        <v>5398</v>
      </c>
      <c r="J281" s="65"/>
      <c r="K281" s="65"/>
      <c r="L281" s="66">
        <v>38000</v>
      </c>
      <c r="M281" s="62">
        <f>+L281-H281</f>
        <v>4000</v>
      </c>
      <c r="N281" s="60" t="s">
        <v>720</v>
      </c>
      <c r="O281" s="61">
        <v>38000</v>
      </c>
      <c r="P281" s="62">
        <f>+O281-H281</f>
        <v>4000</v>
      </c>
      <c r="Q281" s="60"/>
      <c r="R281" s="61">
        <v>28602</v>
      </c>
      <c r="S281" s="62">
        <f>+R281-H281</f>
        <v>-5398</v>
      </c>
      <c r="T281" s="60" t="s">
        <v>788</v>
      </c>
      <c r="U281" s="61">
        <v>28602</v>
      </c>
      <c r="V281" s="63">
        <f>+U281-H281</f>
        <v>-5398</v>
      </c>
      <c r="W281" s="125">
        <f>+U281-C281</f>
        <v>0</v>
      </c>
      <c r="X281" s="257"/>
    </row>
    <row r="282" spans="1:24" ht="15" customHeight="1">
      <c r="A282" s="247"/>
      <c r="B282" s="110"/>
      <c r="C282" s="112"/>
      <c r="D282" s="101"/>
      <c r="E282" s="109"/>
      <c r="F282" s="62"/>
      <c r="G282" s="60"/>
      <c r="H282" s="63"/>
      <c r="I282" s="64"/>
      <c r="J282" s="65"/>
      <c r="K282" s="65"/>
      <c r="L282" s="66"/>
      <c r="M282" s="62"/>
      <c r="N282" s="60"/>
      <c r="O282" s="61"/>
      <c r="P282" s="62"/>
      <c r="Q282" s="60"/>
      <c r="R282" s="61"/>
      <c r="S282" s="62"/>
      <c r="T282" s="60"/>
      <c r="U282" s="61"/>
      <c r="V282" s="63"/>
      <c r="W282" s="125"/>
      <c r="X282" s="257"/>
    </row>
    <row r="283" spans="1:24" ht="15" customHeight="1">
      <c r="A283" s="247"/>
      <c r="B283" s="67" t="s">
        <v>429</v>
      </c>
      <c r="C283" s="111">
        <v>100157</v>
      </c>
      <c r="D283" s="116" t="s">
        <v>220</v>
      </c>
      <c r="E283" s="108">
        <v>106374</v>
      </c>
      <c r="F283" s="62">
        <f>+E283-C283</f>
        <v>6217</v>
      </c>
      <c r="G283" s="60" t="s">
        <v>221</v>
      </c>
      <c r="H283" s="63">
        <v>106667</v>
      </c>
      <c r="I283" s="64">
        <f>+H283-C283</f>
        <v>6510</v>
      </c>
      <c r="J283" s="65" t="s">
        <v>628</v>
      </c>
      <c r="K283" s="65"/>
      <c r="L283" s="66">
        <v>105726</v>
      </c>
      <c r="M283" s="62">
        <f>+L283-H283</f>
        <v>-941</v>
      </c>
      <c r="N283" s="60" t="s">
        <v>706</v>
      </c>
      <c r="O283" s="61">
        <v>105726</v>
      </c>
      <c r="P283" s="62">
        <f>+O283-H283</f>
        <v>-941</v>
      </c>
      <c r="Q283" s="60"/>
      <c r="R283" s="61">
        <v>105726</v>
      </c>
      <c r="S283" s="62">
        <f>+R283-H283</f>
        <v>-941</v>
      </c>
      <c r="T283" s="60"/>
      <c r="U283" s="61">
        <v>105726</v>
      </c>
      <c r="V283" s="63">
        <f>+U283-H283</f>
        <v>-941</v>
      </c>
      <c r="W283" s="125">
        <f>+U283-C283</f>
        <v>5569</v>
      </c>
      <c r="X283" s="257"/>
    </row>
    <row r="284" spans="1:24" ht="15" customHeight="1">
      <c r="A284" s="247"/>
      <c r="B284" s="110"/>
      <c r="C284" s="112"/>
      <c r="D284" s="101"/>
      <c r="E284" s="109"/>
      <c r="F284" s="62"/>
      <c r="G284" s="60"/>
      <c r="H284" s="63"/>
      <c r="I284" s="64"/>
      <c r="J284" s="65"/>
      <c r="K284" s="65"/>
      <c r="L284" s="66"/>
      <c r="M284" s="62"/>
      <c r="N284" s="60"/>
      <c r="O284" s="61"/>
      <c r="P284" s="62"/>
      <c r="Q284" s="60"/>
      <c r="R284" s="61"/>
      <c r="S284" s="62"/>
      <c r="T284" s="60"/>
      <c r="U284" s="61"/>
      <c r="V284" s="63"/>
      <c r="W284" s="125"/>
      <c r="X284" s="257"/>
    </row>
    <row r="285" spans="1:24" ht="15" customHeight="1">
      <c r="A285" s="247"/>
      <c r="B285" s="67" t="s">
        <v>430</v>
      </c>
      <c r="C285" s="111">
        <v>2298</v>
      </c>
      <c r="D285" s="116" t="s">
        <v>222</v>
      </c>
      <c r="E285" s="108">
        <v>1378</v>
      </c>
      <c r="F285" s="62">
        <f>+E285-C285</f>
        <v>-920</v>
      </c>
      <c r="G285" s="60" t="s">
        <v>223</v>
      </c>
      <c r="H285" s="63">
        <v>1105</v>
      </c>
      <c r="I285" s="64">
        <f>+H285-C285</f>
        <v>-1193</v>
      </c>
      <c r="J285" s="65"/>
      <c r="K285" s="65"/>
      <c r="L285" s="66">
        <v>1032</v>
      </c>
      <c r="M285" s="62">
        <f>+L285-H285</f>
        <v>-73</v>
      </c>
      <c r="N285" s="60"/>
      <c r="O285" s="61">
        <v>1032</v>
      </c>
      <c r="P285" s="62">
        <f>+O285-H285</f>
        <v>-73</v>
      </c>
      <c r="Q285" s="60"/>
      <c r="R285" s="61">
        <v>1032</v>
      </c>
      <c r="S285" s="62">
        <f>+R285-H285</f>
        <v>-73</v>
      </c>
      <c r="T285" s="60"/>
      <c r="U285" s="61">
        <v>1032</v>
      </c>
      <c r="V285" s="63">
        <f>+U285-H285</f>
        <v>-73</v>
      </c>
      <c r="W285" s="125">
        <f>+U285-C285</f>
        <v>-1266</v>
      </c>
      <c r="X285" s="257"/>
    </row>
    <row r="286" spans="1:24" ht="15" customHeight="1">
      <c r="A286" s="247"/>
      <c r="B286" s="110"/>
      <c r="C286" s="112"/>
      <c r="D286" s="101"/>
      <c r="E286" s="109"/>
      <c r="F286" s="62"/>
      <c r="G286" s="60"/>
      <c r="H286" s="63"/>
      <c r="I286" s="64"/>
      <c r="J286" s="65"/>
      <c r="K286" s="65"/>
      <c r="L286" s="66"/>
      <c r="M286" s="62"/>
      <c r="N286" s="60"/>
      <c r="O286" s="61"/>
      <c r="P286" s="62"/>
      <c r="Q286" s="60"/>
      <c r="R286" s="61"/>
      <c r="S286" s="62"/>
      <c r="T286" s="60"/>
      <c r="U286" s="61"/>
      <c r="V286" s="63"/>
      <c r="W286" s="125"/>
      <c r="X286" s="257"/>
    </row>
    <row r="287" spans="1:24" ht="15" customHeight="1">
      <c r="A287" s="247"/>
      <c r="B287" s="67" t="s">
        <v>431</v>
      </c>
      <c r="C287" s="111">
        <v>40458</v>
      </c>
      <c r="D287" s="116" t="s">
        <v>224</v>
      </c>
      <c r="E287" s="108">
        <v>40458</v>
      </c>
      <c r="F287" s="62">
        <f>+E287-C287</f>
        <v>0</v>
      </c>
      <c r="G287" s="60" t="s">
        <v>210</v>
      </c>
      <c r="H287" s="63">
        <v>44874</v>
      </c>
      <c r="I287" s="64">
        <f>+H287-C287</f>
        <v>4416</v>
      </c>
      <c r="J287" s="65"/>
      <c r="K287" s="65"/>
      <c r="L287" s="66">
        <v>44360</v>
      </c>
      <c r="M287" s="62">
        <f>+L287-H287</f>
        <v>-514</v>
      </c>
      <c r="N287" s="60"/>
      <c r="O287" s="61">
        <v>44360</v>
      </c>
      <c r="P287" s="62">
        <f>+O287-H287</f>
        <v>-514</v>
      </c>
      <c r="Q287" s="60"/>
      <c r="R287" s="61">
        <v>44360</v>
      </c>
      <c r="S287" s="62">
        <f>+R287-H287</f>
        <v>-514</v>
      </c>
      <c r="T287" s="60"/>
      <c r="U287" s="61">
        <v>44360</v>
      </c>
      <c r="V287" s="63">
        <f>+U287-H287</f>
        <v>-514</v>
      </c>
      <c r="W287" s="125">
        <f>+U287-C287</f>
        <v>3902</v>
      </c>
      <c r="X287" s="257"/>
    </row>
    <row r="288" spans="1:24" ht="15" customHeight="1">
      <c r="A288" s="247"/>
      <c r="B288" s="110"/>
      <c r="C288" s="112"/>
      <c r="D288" s="101"/>
      <c r="E288" s="109"/>
      <c r="F288" s="62"/>
      <c r="G288" s="60"/>
      <c r="H288" s="63"/>
      <c r="I288" s="64"/>
      <c r="J288" s="65"/>
      <c r="K288" s="65"/>
      <c r="L288" s="66"/>
      <c r="M288" s="62"/>
      <c r="N288" s="60"/>
      <c r="O288" s="61"/>
      <c r="P288" s="62"/>
      <c r="Q288" s="60"/>
      <c r="R288" s="61"/>
      <c r="S288" s="62"/>
      <c r="T288" s="60"/>
      <c r="U288" s="61"/>
      <c r="V288" s="63"/>
      <c r="W288" s="125"/>
      <c r="X288" s="257"/>
    </row>
    <row r="289" spans="1:24" ht="15" customHeight="1">
      <c r="A289" s="247"/>
      <c r="B289" s="67" t="s">
        <v>432</v>
      </c>
      <c r="C289" s="111">
        <v>340</v>
      </c>
      <c r="D289" s="116" t="s">
        <v>225</v>
      </c>
      <c r="E289" s="108">
        <v>340</v>
      </c>
      <c r="F289" s="62">
        <f>+E289-C289</f>
        <v>0</v>
      </c>
      <c r="G289" s="60" t="s">
        <v>226</v>
      </c>
      <c r="H289" s="63">
        <v>340</v>
      </c>
      <c r="I289" s="64">
        <f>+H289-C289</f>
        <v>0</v>
      </c>
      <c r="J289" s="65"/>
      <c r="K289" s="65"/>
      <c r="L289" s="66">
        <v>340</v>
      </c>
      <c r="M289" s="62">
        <f>+L289-H289</f>
        <v>0</v>
      </c>
      <c r="N289" s="60"/>
      <c r="O289" s="61">
        <v>340</v>
      </c>
      <c r="P289" s="62">
        <f>+O289-H289</f>
        <v>0</v>
      </c>
      <c r="Q289" s="60"/>
      <c r="R289" s="61">
        <v>340</v>
      </c>
      <c r="S289" s="62">
        <f>+R289-H289</f>
        <v>0</v>
      </c>
      <c r="T289" s="60"/>
      <c r="U289" s="61">
        <v>340</v>
      </c>
      <c r="V289" s="63">
        <f>+U289-H289</f>
        <v>0</v>
      </c>
      <c r="W289" s="125">
        <f>+U289-C289</f>
        <v>0</v>
      </c>
      <c r="X289" s="257"/>
    </row>
    <row r="290" spans="1:24" ht="15" customHeight="1">
      <c r="A290" s="247"/>
      <c r="B290" s="110"/>
      <c r="C290" s="112"/>
      <c r="D290" s="101"/>
      <c r="E290" s="109"/>
      <c r="F290" s="62"/>
      <c r="G290" s="60"/>
      <c r="H290" s="63"/>
      <c r="I290" s="64"/>
      <c r="J290" s="65"/>
      <c r="K290" s="65"/>
      <c r="L290" s="66"/>
      <c r="M290" s="62"/>
      <c r="N290" s="60"/>
      <c r="O290" s="61"/>
      <c r="P290" s="62"/>
      <c r="Q290" s="60"/>
      <c r="R290" s="61"/>
      <c r="S290" s="62"/>
      <c r="T290" s="60"/>
      <c r="U290" s="61"/>
      <c r="V290" s="63"/>
      <c r="W290" s="125"/>
      <c r="X290" s="257"/>
    </row>
    <row r="291" spans="1:24" ht="15" customHeight="1">
      <c r="A291" s="247"/>
      <c r="B291" s="67" t="s">
        <v>433</v>
      </c>
      <c r="C291" s="111">
        <v>9089</v>
      </c>
      <c r="D291" s="116" t="s">
        <v>227</v>
      </c>
      <c r="E291" s="108">
        <v>9189</v>
      </c>
      <c r="F291" s="62">
        <f>+E291-C291</f>
        <v>100</v>
      </c>
      <c r="G291" s="60" t="s">
        <v>228</v>
      </c>
      <c r="H291" s="63">
        <v>10154</v>
      </c>
      <c r="I291" s="64">
        <f>+H291-C291</f>
        <v>1065</v>
      </c>
      <c r="J291" s="65"/>
      <c r="K291" s="65"/>
      <c r="L291" s="66">
        <v>10154</v>
      </c>
      <c r="M291" s="62">
        <f>+L291-H291</f>
        <v>0</v>
      </c>
      <c r="N291" s="60"/>
      <c r="O291" s="61">
        <v>10154</v>
      </c>
      <c r="P291" s="62">
        <f>+O291-H291</f>
        <v>0</v>
      </c>
      <c r="Q291" s="60"/>
      <c r="R291" s="61">
        <v>10154</v>
      </c>
      <c r="S291" s="62">
        <f>+R291-H291</f>
        <v>0</v>
      </c>
      <c r="T291" s="60"/>
      <c r="U291" s="61">
        <v>10154</v>
      </c>
      <c r="V291" s="63">
        <f>+U291-H291</f>
        <v>0</v>
      </c>
      <c r="W291" s="125">
        <f>+U291-C291</f>
        <v>1065</v>
      </c>
      <c r="X291" s="257"/>
    </row>
    <row r="292" spans="1:24" ht="15" customHeight="1">
      <c r="A292" s="247"/>
      <c r="B292" s="110"/>
      <c r="C292" s="112"/>
      <c r="D292" s="101"/>
      <c r="E292" s="109"/>
      <c r="F292" s="62"/>
      <c r="G292" s="60"/>
      <c r="H292" s="63"/>
      <c r="I292" s="64"/>
      <c r="J292" s="65"/>
      <c r="K292" s="65"/>
      <c r="L292" s="66"/>
      <c r="M292" s="62"/>
      <c r="N292" s="60"/>
      <c r="O292" s="61"/>
      <c r="P292" s="62"/>
      <c r="Q292" s="60"/>
      <c r="R292" s="61"/>
      <c r="S292" s="62"/>
      <c r="T292" s="60"/>
      <c r="U292" s="61"/>
      <c r="V292" s="63"/>
      <c r="W292" s="125"/>
      <c r="X292" s="257"/>
    </row>
    <row r="293" spans="1:24" ht="15" customHeight="1">
      <c r="A293" s="247"/>
      <c r="B293" s="67" t="s">
        <v>434</v>
      </c>
      <c r="C293" s="111">
        <v>605</v>
      </c>
      <c r="D293" s="116" t="s">
        <v>229</v>
      </c>
      <c r="E293" s="108">
        <v>605</v>
      </c>
      <c r="F293" s="62">
        <f>+E293-C293</f>
        <v>0</v>
      </c>
      <c r="G293" s="60" t="s">
        <v>14</v>
      </c>
      <c r="H293" s="63">
        <v>606</v>
      </c>
      <c r="I293" s="64">
        <f>+H293-C293</f>
        <v>1</v>
      </c>
      <c r="J293" s="65"/>
      <c r="K293" s="65"/>
      <c r="L293" s="66">
        <v>605</v>
      </c>
      <c r="M293" s="62">
        <f>+L293-H293</f>
        <v>-1</v>
      </c>
      <c r="N293" s="60"/>
      <c r="O293" s="61">
        <v>605</v>
      </c>
      <c r="P293" s="62">
        <f>+O293-H293</f>
        <v>-1</v>
      </c>
      <c r="Q293" s="60"/>
      <c r="R293" s="61">
        <v>605</v>
      </c>
      <c r="S293" s="62">
        <f>+R293-H293</f>
        <v>-1</v>
      </c>
      <c r="T293" s="60"/>
      <c r="U293" s="61">
        <v>605</v>
      </c>
      <c r="V293" s="63">
        <f>+U293-H293</f>
        <v>-1</v>
      </c>
      <c r="W293" s="125">
        <f>+U293-C293</f>
        <v>0</v>
      </c>
      <c r="X293" s="257"/>
    </row>
    <row r="294" spans="1:24" ht="15" customHeight="1">
      <c r="A294" s="247"/>
      <c r="B294" s="110"/>
      <c r="C294" s="112"/>
      <c r="D294" s="101"/>
      <c r="E294" s="109"/>
      <c r="F294" s="62"/>
      <c r="G294" s="60"/>
      <c r="H294" s="63"/>
      <c r="I294" s="64"/>
      <c r="J294" s="65"/>
      <c r="K294" s="65"/>
      <c r="L294" s="66"/>
      <c r="M294" s="62"/>
      <c r="N294" s="60"/>
      <c r="O294" s="61"/>
      <c r="P294" s="62"/>
      <c r="Q294" s="60"/>
      <c r="R294" s="61"/>
      <c r="S294" s="62"/>
      <c r="T294" s="60"/>
      <c r="U294" s="61"/>
      <c r="V294" s="63"/>
      <c r="W294" s="125"/>
      <c r="X294" s="257"/>
    </row>
    <row r="295" spans="1:24" ht="15" customHeight="1">
      <c r="A295" s="247"/>
      <c r="B295" s="110" t="s">
        <v>420</v>
      </c>
      <c r="C295" s="111">
        <v>25618</v>
      </c>
      <c r="D295" s="116" t="s">
        <v>230</v>
      </c>
      <c r="E295" s="108">
        <v>25618</v>
      </c>
      <c r="F295" s="62">
        <f>+E295-C295</f>
        <v>0</v>
      </c>
      <c r="G295" s="60" t="s">
        <v>143</v>
      </c>
      <c r="H295" s="63">
        <v>22821</v>
      </c>
      <c r="I295" s="64">
        <f>+H295-C295</f>
        <v>-2797</v>
      </c>
      <c r="J295" s="65"/>
      <c r="K295" s="65"/>
      <c r="L295" s="66">
        <v>24802</v>
      </c>
      <c r="M295" s="62">
        <f>+L295-H295</f>
        <v>1981</v>
      </c>
      <c r="N295" s="60"/>
      <c r="O295" s="61">
        <v>24802</v>
      </c>
      <c r="P295" s="62">
        <f>+O295-H295</f>
        <v>1981</v>
      </c>
      <c r="Q295" s="60"/>
      <c r="R295" s="61">
        <v>24802</v>
      </c>
      <c r="S295" s="62">
        <f>+R295-H295</f>
        <v>1981</v>
      </c>
      <c r="T295" s="60"/>
      <c r="U295" s="61">
        <v>24802</v>
      </c>
      <c r="V295" s="63">
        <f>+U295-H295</f>
        <v>1981</v>
      </c>
      <c r="W295" s="125">
        <f>+U295-C295</f>
        <v>-816</v>
      </c>
      <c r="X295" s="257"/>
    </row>
    <row r="296" spans="1:24" ht="15" customHeight="1">
      <c r="A296" s="247"/>
      <c r="B296" s="118"/>
      <c r="C296" s="112"/>
      <c r="D296" s="101"/>
      <c r="E296" s="109"/>
      <c r="F296" s="62"/>
      <c r="G296" s="60"/>
      <c r="H296" s="63"/>
      <c r="I296" s="64"/>
      <c r="J296" s="65"/>
      <c r="K296" s="65"/>
      <c r="L296" s="66"/>
      <c r="M296" s="62"/>
      <c r="N296" s="60"/>
      <c r="O296" s="61"/>
      <c r="P296" s="62"/>
      <c r="Q296" s="60"/>
      <c r="R296" s="61"/>
      <c r="S296" s="62"/>
      <c r="T296" s="60"/>
      <c r="U296" s="61"/>
      <c r="V296" s="63"/>
      <c r="W296" s="125"/>
      <c r="X296" s="257"/>
    </row>
    <row r="297" spans="1:24" ht="15" customHeight="1">
      <c r="A297" s="247"/>
      <c r="B297" s="110" t="s">
        <v>423</v>
      </c>
      <c r="C297" s="111">
        <v>727240</v>
      </c>
      <c r="D297" s="116" t="s">
        <v>231</v>
      </c>
      <c r="E297" s="108">
        <v>727240</v>
      </c>
      <c r="F297" s="62">
        <f>+E297-C297</f>
        <v>0</v>
      </c>
      <c r="G297" s="60" t="s">
        <v>177</v>
      </c>
      <c r="H297" s="63">
        <v>682509</v>
      </c>
      <c r="I297" s="64">
        <f>+H297-C297</f>
        <v>-44731</v>
      </c>
      <c r="J297" s="65" t="s">
        <v>630</v>
      </c>
      <c r="K297" s="65"/>
      <c r="L297" s="66">
        <v>685874</v>
      </c>
      <c r="M297" s="62">
        <f>+L297-H297</f>
        <v>3365</v>
      </c>
      <c r="N297" s="60"/>
      <c r="O297" s="61">
        <v>685874</v>
      </c>
      <c r="P297" s="62">
        <f>+O297-H297</f>
        <v>3365</v>
      </c>
      <c r="Q297" s="60"/>
      <c r="R297" s="61">
        <v>685874</v>
      </c>
      <c r="S297" s="62">
        <f>+R297-H297</f>
        <v>3365</v>
      </c>
      <c r="T297" s="60"/>
      <c r="U297" s="61">
        <v>685874</v>
      </c>
      <c r="V297" s="63">
        <f>+U297-H297</f>
        <v>3365</v>
      </c>
      <c r="W297" s="125">
        <f>+U297-C297</f>
        <v>-41366</v>
      </c>
      <c r="X297" s="257"/>
    </row>
    <row r="298" spans="1:24" ht="15" customHeight="1" thickBot="1">
      <c r="A298" s="247"/>
      <c r="B298" s="118"/>
      <c r="C298" s="112"/>
      <c r="D298" s="117"/>
      <c r="E298" s="109"/>
      <c r="F298" s="62"/>
      <c r="G298" s="60"/>
      <c r="H298" s="63"/>
      <c r="I298" s="64"/>
      <c r="J298" s="65"/>
      <c r="K298" s="65"/>
      <c r="L298" s="66"/>
      <c r="M298" s="62"/>
      <c r="N298" s="60"/>
      <c r="O298" s="61"/>
      <c r="P298" s="62"/>
      <c r="Q298" s="60"/>
      <c r="R298" s="61"/>
      <c r="S298" s="62"/>
      <c r="T298" s="60"/>
      <c r="U298" s="61"/>
      <c r="V298" s="63"/>
      <c r="W298" s="125"/>
      <c r="X298" s="257"/>
    </row>
    <row r="299" spans="1:24" ht="15" customHeight="1">
      <c r="A299" s="265"/>
      <c r="B299" s="127" t="s">
        <v>435</v>
      </c>
      <c r="C299" s="75">
        <f>SUM(C267:C298)</f>
        <v>1131115</v>
      </c>
      <c r="D299" s="81"/>
      <c r="E299" s="88">
        <f>SUM(E267:E298)</f>
        <v>1383104</v>
      </c>
      <c r="F299" s="75">
        <f>SUM(F267:F298)</f>
        <v>251989</v>
      </c>
      <c r="G299" s="81"/>
      <c r="H299" s="88">
        <f>SUM(H267:H298)</f>
        <v>1178034</v>
      </c>
      <c r="I299" s="88">
        <f>SUM(I267:I298)</f>
        <v>46919</v>
      </c>
      <c r="J299" s="19"/>
      <c r="K299" s="19"/>
      <c r="L299" s="91">
        <f>SUM(L267:L298)</f>
        <v>1178168</v>
      </c>
      <c r="M299" s="75">
        <f>SUM(M267:M298)</f>
        <v>134</v>
      </c>
      <c r="N299" s="81"/>
      <c r="O299" s="79">
        <f>SUM(O267:O298)</f>
        <v>1180892</v>
      </c>
      <c r="P299" s="75">
        <f>SUM(P267:P298)</f>
        <v>2858</v>
      </c>
      <c r="Q299" s="81"/>
      <c r="R299" s="79">
        <f>SUM(R267:R298)</f>
        <v>1171494</v>
      </c>
      <c r="S299" s="75">
        <f>SUM(S267:S298)</f>
        <v>-6540</v>
      </c>
      <c r="T299" s="81"/>
      <c r="U299" s="79">
        <f>SUM(U267:U298)</f>
        <v>1133513</v>
      </c>
      <c r="V299" s="88">
        <f>SUM(V267:V298)</f>
        <v>-44521</v>
      </c>
      <c r="W299" s="75">
        <f>SUM(W267:W298)</f>
        <v>2398</v>
      </c>
      <c r="X299" s="77"/>
    </row>
    <row r="300" spans="1:24" ht="15" customHeight="1" thickBot="1">
      <c r="A300" s="265"/>
      <c r="B300" s="128"/>
      <c r="C300" s="76"/>
      <c r="D300" s="82"/>
      <c r="E300" s="89"/>
      <c r="F300" s="76"/>
      <c r="G300" s="82"/>
      <c r="H300" s="89"/>
      <c r="I300" s="89"/>
      <c r="J300" s="20"/>
      <c r="K300" s="20"/>
      <c r="L300" s="90"/>
      <c r="M300" s="76"/>
      <c r="N300" s="82"/>
      <c r="O300" s="80"/>
      <c r="P300" s="76"/>
      <c r="Q300" s="82"/>
      <c r="R300" s="80"/>
      <c r="S300" s="76"/>
      <c r="T300" s="82"/>
      <c r="U300" s="80"/>
      <c r="V300" s="89"/>
      <c r="W300" s="76"/>
      <c r="X300" s="78"/>
    </row>
    <row r="301" spans="1:24" ht="15" customHeight="1">
      <c r="A301" s="247"/>
      <c r="B301" s="67" t="s">
        <v>546</v>
      </c>
      <c r="C301" s="111">
        <v>35072</v>
      </c>
      <c r="D301" s="115" t="s">
        <v>232</v>
      </c>
      <c r="E301" s="135">
        <v>32898</v>
      </c>
      <c r="F301" s="62">
        <f>+E301-C301</f>
        <v>-2174</v>
      </c>
      <c r="G301" s="60" t="s">
        <v>233</v>
      </c>
      <c r="H301" s="63">
        <v>32510</v>
      </c>
      <c r="I301" s="64">
        <f>+H301-C301</f>
        <v>-2562</v>
      </c>
      <c r="J301" s="65"/>
      <c r="K301" s="65"/>
      <c r="L301" s="66">
        <v>32716</v>
      </c>
      <c r="M301" s="62">
        <f>+L301-H301</f>
        <v>206</v>
      </c>
      <c r="N301" s="60"/>
      <c r="O301" s="61">
        <v>32716</v>
      </c>
      <c r="P301" s="62">
        <f>+O301-H301</f>
        <v>206</v>
      </c>
      <c r="Q301" s="60"/>
      <c r="R301" s="61">
        <v>32716</v>
      </c>
      <c r="S301" s="62">
        <f>+R301-H301</f>
        <v>206</v>
      </c>
      <c r="T301" s="60" t="s">
        <v>807</v>
      </c>
      <c r="U301" s="61">
        <v>32690</v>
      </c>
      <c r="V301" s="63">
        <f>+U301-H301</f>
        <v>180</v>
      </c>
      <c r="W301" s="125">
        <f>+U301-C301</f>
        <v>-2382</v>
      </c>
      <c r="X301" s="257"/>
    </row>
    <row r="302" spans="1:24" ht="15" customHeight="1">
      <c r="A302" s="247"/>
      <c r="B302" s="110"/>
      <c r="C302" s="112"/>
      <c r="D302" s="101"/>
      <c r="E302" s="131"/>
      <c r="F302" s="62"/>
      <c r="G302" s="60"/>
      <c r="H302" s="63"/>
      <c r="I302" s="64"/>
      <c r="J302" s="65"/>
      <c r="K302" s="65"/>
      <c r="L302" s="66"/>
      <c r="M302" s="62"/>
      <c r="N302" s="60"/>
      <c r="O302" s="61"/>
      <c r="P302" s="62"/>
      <c r="Q302" s="60"/>
      <c r="R302" s="61"/>
      <c r="S302" s="62"/>
      <c r="T302" s="60"/>
      <c r="U302" s="61"/>
      <c r="V302" s="63"/>
      <c r="W302" s="125"/>
      <c r="X302" s="257"/>
    </row>
    <row r="303" spans="1:24" ht="15" customHeight="1">
      <c r="A303" s="247"/>
      <c r="B303" s="67" t="s">
        <v>547</v>
      </c>
      <c r="C303" s="111">
        <v>7432</v>
      </c>
      <c r="D303" s="116" t="s">
        <v>234</v>
      </c>
      <c r="E303" s="135">
        <v>7432</v>
      </c>
      <c r="F303" s="62">
        <f>+E303-C303</f>
        <v>0</v>
      </c>
      <c r="G303" s="60" t="s">
        <v>25</v>
      </c>
      <c r="H303" s="63">
        <v>7192</v>
      </c>
      <c r="I303" s="64">
        <f>+H303-C303</f>
        <v>-240</v>
      </c>
      <c r="J303" s="65"/>
      <c r="K303" s="65"/>
      <c r="L303" s="66">
        <v>7349</v>
      </c>
      <c r="M303" s="62">
        <f>+L303-H303</f>
        <v>157</v>
      </c>
      <c r="N303" s="60" t="s">
        <v>707</v>
      </c>
      <c r="O303" s="61">
        <v>7349</v>
      </c>
      <c r="P303" s="62">
        <f>+O303-H303</f>
        <v>157</v>
      </c>
      <c r="Q303" s="60"/>
      <c r="R303" s="61">
        <v>7349</v>
      </c>
      <c r="S303" s="62">
        <f>+R303-H303</f>
        <v>157</v>
      </c>
      <c r="T303" s="60"/>
      <c r="U303" s="61">
        <v>7349</v>
      </c>
      <c r="V303" s="63">
        <f>+U303-H303</f>
        <v>157</v>
      </c>
      <c r="W303" s="125">
        <f>+U303-C303</f>
        <v>-83</v>
      </c>
      <c r="X303" s="257"/>
    </row>
    <row r="304" spans="1:24" ht="15" customHeight="1">
      <c r="A304" s="247"/>
      <c r="B304" s="110"/>
      <c r="C304" s="112"/>
      <c r="D304" s="101"/>
      <c r="E304" s="131"/>
      <c r="F304" s="62"/>
      <c r="G304" s="60"/>
      <c r="H304" s="63"/>
      <c r="I304" s="64"/>
      <c r="J304" s="65"/>
      <c r="K304" s="65"/>
      <c r="L304" s="66"/>
      <c r="M304" s="62"/>
      <c r="N304" s="60"/>
      <c r="O304" s="61"/>
      <c r="P304" s="62"/>
      <c r="Q304" s="60"/>
      <c r="R304" s="61"/>
      <c r="S304" s="62"/>
      <c r="T304" s="60"/>
      <c r="U304" s="61"/>
      <c r="V304" s="63"/>
      <c r="W304" s="125"/>
      <c r="X304" s="257"/>
    </row>
    <row r="305" spans="1:24" ht="15" customHeight="1">
      <c r="A305" s="247"/>
      <c r="B305" s="67" t="s">
        <v>548</v>
      </c>
      <c r="C305" s="111">
        <v>83</v>
      </c>
      <c r="D305" s="116" t="s">
        <v>235</v>
      </c>
      <c r="E305" s="135">
        <v>352</v>
      </c>
      <c r="F305" s="62">
        <f>+E305-C305</f>
        <v>269</v>
      </c>
      <c r="G305" s="60" t="s">
        <v>660</v>
      </c>
      <c r="H305" s="63">
        <v>352</v>
      </c>
      <c r="I305" s="64">
        <f>+H305-C305</f>
        <v>269</v>
      </c>
      <c r="J305" s="65"/>
      <c r="K305" s="65"/>
      <c r="L305" s="66">
        <v>352</v>
      </c>
      <c r="M305" s="62">
        <f>+L305-H305</f>
        <v>0</v>
      </c>
      <c r="N305" s="60" t="s">
        <v>753</v>
      </c>
      <c r="O305" s="61">
        <v>352</v>
      </c>
      <c r="P305" s="62">
        <f>+O305-H305</f>
        <v>0</v>
      </c>
      <c r="Q305" s="60"/>
      <c r="R305" s="61">
        <v>352</v>
      </c>
      <c r="S305" s="62">
        <f>+R305-H305</f>
        <v>0</v>
      </c>
      <c r="T305" s="60"/>
      <c r="U305" s="61">
        <v>352</v>
      </c>
      <c r="V305" s="63">
        <f>+U305-H305</f>
        <v>0</v>
      </c>
      <c r="W305" s="125">
        <f>+U305-C305</f>
        <v>269</v>
      </c>
      <c r="X305" s="257"/>
    </row>
    <row r="306" spans="1:24" ht="15" customHeight="1">
      <c r="A306" s="247"/>
      <c r="B306" s="110"/>
      <c r="C306" s="112"/>
      <c r="D306" s="101"/>
      <c r="E306" s="131"/>
      <c r="F306" s="62"/>
      <c r="G306" s="60"/>
      <c r="H306" s="63"/>
      <c r="I306" s="64"/>
      <c r="J306" s="65"/>
      <c r="K306" s="65"/>
      <c r="L306" s="66"/>
      <c r="M306" s="62"/>
      <c r="N306" s="60"/>
      <c r="O306" s="61"/>
      <c r="P306" s="62"/>
      <c r="Q306" s="60"/>
      <c r="R306" s="61"/>
      <c r="S306" s="62"/>
      <c r="T306" s="60"/>
      <c r="U306" s="61"/>
      <c r="V306" s="63"/>
      <c r="W306" s="125"/>
      <c r="X306" s="257"/>
    </row>
    <row r="307" spans="1:24" ht="15" customHeight="1">
      <c r="A307" s="247"/>
      <c r="B307" s="110" t="s">
        <v>549</v>
      </c>
      <c r="C307" s="111">
        <v>269550</v>
      </c>
      <c r="D307" s="116" t="s">
        <v>236</v>
      </c>
      <c r="E307" s="135">
        <v>327150</v>
      </c>
      <c r="F307" s="62">
        <f>+E307-C307</f>
        <v>57600</v>
      </c>
      <c r="G307" s="60" t="s">
        <v>237</v>
      </c>
      <c r="H307" s="63">
        <v>327150</v>
      </c>
      <c r="I307" s="64">
        <f>+H307-C307</f>
        <v>57600</v>
      </c>
      <c r="J307" s="65"/>
      <c r="K307" s="65"/>
      <c r="L307" s="66">
        <v>320397</v>
      </c>
      <c r="M307" s="62">
        <f>+L307-H307</f>
        <v>-6753</v>
      </c>
      <c r="N307" s="60" t="s">
        <v>754</v>
      </c>
      <c r="O307" s="61">
        <v>320397</v>
      </c>
      <c r="P307" s="62">
        <f>+O307-H307</f>
        <v>-6753</v>
      </c>
      <c r="Q307" s="60"/>
      <c r="R307" s="61">
        <v>320397</v>
      </c>
      <c r="S307" s="62">
        <f>+R307-H307</f>
        <v>-6753</v>
      </c>
      <c r="T307" s="60"/>
      <c r="U307" s="61">
        <v>320397</v>
      </c>
      <c r="V307" s="63">
        <f>+U307-H307</f>
        <v>-6753</v>
      </c>
      <c r="W307" s="125">
        <f>+U307-C307</f>
        <v>50847</v>
      </c>
      <c r="X307" s="257"/>
    </row>
    <row r="308" spans="1:24" ht="15" customHeight="1">
      <c r="A308" s="247"/>
      <c r="B308" s="118"/>
      <c r="C308" s="112"/>
      <c r="D308" s="101"/>
      <c r="E308" s="131"/>
      <c r="F308" s="62"/>
      <c r="G308" s="60"/>
      <c r="H308" s="63"/>
      <c r="I308" s="64"/>
      <c r="J308" s="65"/>
      <c r="K308" s="65"/>
      <c r="L308" s="66"/>
      <c r="M308" s="62"/>
      <c r="N308" s="60"/>
      <c r="O308" s="61"/>
      <c r="P308" s="62"/>
      <c r="Q308" s="60"/>
      <c r="R308" s="61"/>
      <c r="S308" s="62"/>
      <c r="T308" s="60"/>
      <c r="U308" s="61"/>
      <c r="V308" s="63"/>
      <c r="W308" s="125"/>
      <c r="X308" s="257"/>
    </row>
    <row r="309" spans="1:24" ht="15" customHeight="1">
      <c r="A309" s="247"/>
      <c r="B309" s="67" t="s">
        <v>550</v>
      </c>
      <c r="C309" s="111">
        <v>168955</v>
      </c>
      <c r="D309" s="116" t="s">
        <v>238</v>
      </c>
      <c r="E309" s="135">
        <v>165775</v>
      </c>
      <c r="F309" s="62">
        <f>+E309-C309</f>
        <v>-3180</v>
      </c>
      <c r="G309" s="60" t="s">
        <v>661</v>
      </c>
      <c r="H309" s="63">
        <v>163160</v>
      </c>
      <c r="I309" s="64">
        <f>+H309-C309</f>
        <v>-5795</v>
      </c>
      <c r="J309" s="65" t="s">
        <v>616</v>
      </c>
      <c r="K309" s="65"/>
      <c r="L309" s="66">
        <v>163897</v>
      </c>
      <c r="M309" s="62">
        <f>+L309-H309</f>
        <v>737</v>
      </c>
      <c r="N309" s="60" t="s">
        <v>755</v>
      </c>
      <c r="O309" s="61">
        <v>163897</v>
      </c>
      <c r="P309" s="62">
        <f>+O309-H309</f>
        <v>737</v>
      </c>
      <c r="Q309" s="60"/>
      <c r="R309" s="61">
        <v>163897</v>
      </c>
      <c r="S309" s="62">
        <f>+R309-H309</f>
        <v>737</v>
      </c>
      <c r="T309" s="60"/>
      <c r="U309" s="61">
        <v>163897</v>
      </c>
      <c r="V309" s="63">
        <f>+U309-H309</f>
        <v>737</v>
      </c>
      <c r="W309" s="125">
        <f>+U309-C309</f>
        <v>-5058</v>
      </c>
      <c r="X309" s="257"/>
    </row>
    <row r="310" spans="1:24" ht="15" customHeight="1">
      <c r="A310" s="247"/>
      <c r="B310" s="110"/>
      <c r="C310" s="112"/>
      <c r="D310" s="101"/>
      <c r="E310" s="131"/>
      <c r="F310" s="62"/>
      <c r="G310" s="60"/>
      <c r="H310" s="63"/>
      <c r="I310" s="64"/>
      <c r="J310" s="65"/>
      <c r="K310" s="65"/>
      <c r="L310" s="66"/>
      <c r="M310" s="62"/>
      <c r="N310" s="60"/>
      <c r="O310" s="61"/>
      <c r="P310" s="62"/>
      <c r="Q310" s="60"/>
      <c r="R310" s="61"/>
      <c r="S310" s="62"/>
      <c r="T310" s="60"/>
      <c r="U310" s="61"/>
      <c r="V310" s="63"/>
      <c r="W310" s="125"/>
      <c r="X310" s="257"/>
    </row>
    <row r="311" spans="1:24" ht="15" customHeight="1">
      <c r="A311" s="247"/>
      <c r="B311" s="67" t="s">
        <v>551</v>
      </c>
      <c r="C311" s="111">
        <v>1949</v>
      </c>
      <c r="D311" s="116" t="s">
        <v>239</v>
      </c>
      <c r="E311" s="135">
        <v>2001</v>
      </c>
      <c r="F311" s="62">
        <f>+E311-C311</f>
        <v>52</v>
      </c>
      <c r="G311" s="60" t="s">
        <v>662</v>
      </c>
      <c r="H311" s="63">
        <v>2109</v>
      </c>
      <c r="I311" s="64">
        <f>+H311-C311</f>
        <v>160</v>
      </c>
      <c r="J311" s="65" t="s">
        <v>617</v>
      </c>
      <c r="K311" s="65"/>
      <c r="L311" s="66">
        <v>2043</v>
      </c>
      <c r="M311" s="62">
        <f>+L311-H311</f>
        <v>-66</v>
      </c>
      <c r="N311" s="60" t="s">
        <v>711</v>
      </c>
      <c r="O311" s="61">
        <v>2043</v>
      </c>
      <c r="P311" s="62">
        <f>+O311-H311</f>
        <v>-66</v>
      </c>
      <c r="Q311" s="60"/>
      <c r="R311" s="61">
        <v>2043</v>
      </c>
      <c r="S311" s="62">
        <f>+R311-H311</f>
        <v>-66</v>
      </c>
      <c r="T311" s="60"/>
      <c r="U311" s="61">
        <v>2043</v>
      </c>
      <c r="V311" s="63">
        <f>+U311-H311</f>
        <v>-66</v>
      </c>
      <c r="W311" s="125">
        <f>+U311-C311</f>
        <v>94</v>
      </c>
      <c r="X311" s="257"/>
    </row>
    <row r="312" spans="1:24" ht="39.75" customHeight="1">
      <c r="A312" s="247"/>
      <c r="B312" s="110"/>
      <c r="C312" s="112"/>
      <c r="D312" s="101"/>
      <c r="E312" s="131"/>
      <c r="F312" s="62"/>
      <c r="G312" s="60"/>
      <c r="H312" s="63"/>
      <c r="I312" s="64"/>
      <c r="J312" s="65"/>
      <c r="K312" s="65"/>
      <c r="L312" s="66"/>
      <c r="M312" s="62"/>
      <c r="N312" s="60"/>
      <c r="O312" s="61"/>
      <c r="P312" s="62"/>
      <c r="Q312" s="60"/>
      <c r="R312" s="61"/>
      <c r="S312" s="62"/>
      <c r="T312" s="60"/>
      <c r="U312" s="61"/>
      <c r="V312" s="63"/>
      <c r="W312" s="125"/>
      <c r="X312" s="257"/>
    </row>
    <row r="313" spans="1:24" ht="15" customHeight="1">
      <c r="A313" s="247"/>
      <c r="B313" s="67" t="s">
        <v>552</v>
      </c>
      <c r="C313" s="111">
        <v>125827</v>
      </c>
      <c r="D313" s="116" t="s">
        <v>240</v>
      </c>
      <c r="E313" s="135">
        <v>126855</v>
      </c>
      <c r="F313" s="62">
        <f>+E313-C313</f>
        <v>1028</v>
      </c>
      <c r="G313" s="60" t="s">
        <v>241</v>
      </c>
      <c r="H313" s="63">
        <v>130189</v>
      </c>
      <c r="I313" s="64">
        <f>+H313-C313</f>
        <v>4362</v>
      </c>
      <c r="J313" s="65" t="s">
        <v>618</v>
      </c>
      <c r="K313" s="65"/>
      <c r="L313" s="66">
        <v>129970</v>
      </c>
      <c r="M313" s="62">
        <f>+L313-H313</f>
        <v>-219</v>
      </c>
      <c r="N313" s="60" t="s">
        <v>756</v>
      </c>
      <c r="O313" s="61">
        <v>129970</v>
      </c>
      <c r="P313" s="62">
        <f>+O313-H313</f>
        <v>-219</v>
      </c>
      <c r="Q313" s="60"/>
      <c r="R313" s="61">
        <v>129970</v>
      </c>
      <c r="S313" s="62">
        <f>+R313-H313</f>
        <v>-219</v>
      </c>
      <c r="T313" s="60"/>
      <c r="U313" s="61">
        <v>129970</v>
      </c>
      <c r="V313" s="63">
        <f>+U313-H313</f>
        <v>-219</v>
      </c>
      <c r="W313" s="125">
        <f>+U313-C313</f>
        <v>4143</v>
      </c>
      <c r="X313" s="257"/>
    </row>
    <row r="314" spans="1:24" ht="15" customHeight="1">
      <c r="A314" s="247"/>
      <c r="B314" s="110"/>
      <c r="C314" s="112"/>
      <c r="D314" s="101"/>
      <c r="E314" s="131"/>
      <c r="F314" s="62"/>
      <c r="G314" s="60"/>
      <c r="H314" s="63"/>
      <c r="I314" s="64"/>
      <c r="J314" s="65"/>
      <c r="K314" s="65"/>
      <c r="L314" s="66"/>
      <c r="M314" s="62"/>
      <c r="N314" s="60"/>
      <c r="O314" s="61"/>
      <c r="P314" s="62"/>
      <c r="Q314" s="60"/>
      <c r="R314" s="61"/>
      <c r="S314" s="62"/>
      <c r="T314" s="60"/>
      <c r="U314" s="61"/>
      <c r="V314" s="63"/>
      <c r="W314" s="125"/>
      <c r="X314" s="257"/>
    </row>
    <row r="315" spans="1:24" ht="15" customHeight="1">
      <c r="A315" s="247"/>
      <c r="B315" s="67" t="s">
        <v>553</v>
      </c>
      <c r="C315" s="111">
        <v>4378</v>
      </c>
      <c r="D315" s="116" t="s">
        <v>242</v>
      </c>
      <c r="E315" s="135">
        <v>4378</v>
      </c>
      <c r="F315" s="62">
        <f>+E315-C315</f>
        <v>0</v>
      </c>
      <c r="G315" s="60" t="s">
        <v>5</v>
      </c>
      <c r="H315" s="63">
        <v>4480</v>
      </c>
      <c r="I315" s="64">
        <f>+H315-C315</f>
        <v>102</v>
      </c>
      <c r="J315" s="65"/>
      <c r="K315" s="65"/>
      <c r="L315" s="66">
        <v>3881</v>
      </c>
      <c r="M315" s="62">
        <f>+L315-H315</f>
        <v>-599</v>
      </c>
      <c r="N315" s="60" t="s">
        <v>757</v>
      </c>
      <c r="O315" s="61">
        <v>3881</v>
      </c>
      <c r="P315" s="62">
        <f>+O315-H315</f>
        <v>-599</v>
      </c>
      <c r="Q315" s="60"/>
      <c r="R315" s="61">
        <v>3881</v>
      </c>
      <c r="S315" s="62">
        <f>+R315-H315</f>
        <v>-599</v>
      </c>
      <c r="T315" s="60"/>
      <c r="U315" s="61">
        <v>3881</v>
      </c>
      <c r="V315" s="63">
        <f>+U315-H315</f>
        <v>-599</v>
      </c>
      <c r="W315" s="125">
        <f>+U315-C315</f>
        <v>-497</v>
      </c>
      <c r="X315" s="257"/>
    </row>
    <row r="316" spans="1:24" ht="15" customHeight="1">
      <c r="A316" s="247"/>
      <c r="B316" s="110"/>
      <c r="C316" s="112"/>
      <c r="D316" s="101"/>
      <c r="E316" s="131"/>
      <c r="F316" s="62"/>
      <c r="G316" s="60"/>
      <c r="H316" s="63"/>
      <c r="I316" s="64"/>
      <c r="J316" s="65"/>
      <c r="K316" s="65"/>
      <c r="L316" s="66"/>
      <c r="M316" s="62"/>
      <c r="N316" s="60"/>
      <c r="O316" s="61"/>
      <c r="P316" s="62"/>
      <c r="Q316" s="60"/>
      <c r="R316" s="61"/>
      <c r="S316" s="62"/>
      <c r="T316" s="60"/>
      <c r="U316" s="61"/>
      <c r="V316" s="63"/>
      <c r="W316" s="125"/>
      <c r="X316" s="257"/>
    </row>
    <row r="317" spans="1:24" ht="15" customHeight="1">
      <c r="A317" s="247"/>
      <c r="B317" s="67" t="s">
        <v>554</v>
      </c>
      <c r="C317" s="111">
        <v>32258</v>
      </c>
      <c r="D317" s="116" t="s">
        <v>243</v>
      </c>
      <c r="E317" s="135">
        <v>32258</v>
      </c>
      <c r="F317" s="62">
        <f>+E317-C317</f>
        <v>0</v>
      </c>
      <c r="G317" s="60" t="s">
        <v>244</v>
      </c>
      <c r="H317" s="63">
        <v>32631</v>
      </c>
      <c r="I317" s="64">
        <f>+H317-C317</f>
        <v>373</v>
      </c>
      <c r="J317" s="65" t="s">
        <v>634</v>
      </c>
      <c r="K317" s="65"/>
      <c r="L317" s="66">
        <v>33041</v>
      </c>
      <c r="M317" s="62">
        <f>+L317-H317</f>
        <v>410</v>
      </c>
      <c r="N317" s="60" t="s">
        <v>758</v>
      </c>
      <c r="O317" s="61">
        <v>33041</v>
      </c>
      <c r="P317" s="62">
        <f>+O317-H317</f>
        <v>410</v>
      </c>
      <c r="Q317" s="60"/>
      <c r="R317" s="61">
        <v>33041</v>
      </c>
      <c r="S317" s="62">
        <f>+R317-H317</f>
        <v>410</v>
      </c>
      <c r="T317" s="60"/>
      <c r="U317" s="61">
        <v>33041</v>
      </c>
      <c r="V317" s="63">
        <f>+U317-H317</f>
        <v>410</v>
      </c>
      <c r="W317" s="125">
        <f>+U317-C317</f>
        <v>783</v>
      </c>
      <c r="X317" s="257"/>
    </row>
    <row r="318" spans="1:24" ht="15" customHeight="1">
      <c r="A318" s="247"/>
      <c r="B318" s="110"/>
      <c r="C318" s="112"/>
      <c r="D318" s="101"/>
      <c r="E318" s="131"/>
      <c r="F318" s="62"/>
      <c r="G318" s="60"/>
      <c r="H318" s="63"/>
      <c r="I318" s="64"/>
      <c r="J318" s="65"/>
      <c r="K318" s="65"/>
      <c r="L318" s="66"/>
      <c r="M318" s="62"/>
      <c r="N318" s="60"/>
      <c r="O318" s="61"/>
      <c r="P318" s="62"/>
      <c r="Q318" s="60"/>
      <c r="R318" s="61"/>
      <c r="S318" s="62"/>
      <c r="T318" s="60"/>
      <c r="U318" s="61"/>
      <c r="V318" s="63"/>
      <c r="W318" s="125"/>
      <c r="X318" s="257"/>
    </row>
    <row r="319" spans="1:24" ht="15" customHeight="1">
      <c r="A319" s="247"/>
      <c r="B319" s="67" t="s">
        <v>555</v>
      </c>
      <c r="C319" s="111">
        <v>2944</v>
      </c>
      <c r="D319" s="116" t="s">
        <v>245</v>
      </c>
      <c r="E319" s="135">
        <v>3094</v>
      </c>
      <c r="F319" s="62">
        <f>+E319-C319</f>
        <v>150</v>
      </c>
      <c r="G319" s="60" t="s">
        <v>663</v>
      </c>
      <c r="H319" s="63">
        <v>2925</v>
      </c>
      <c r="I319" s="64">
        <f>+H319-C319</f>
        <v>-19</v>
      </c>
      <c r="J319" s="65"/>
      <c r="K319" s="65"/>
      <c r="L319" s="66">
        <v>2929</v>
      </c>
      <c r="M319" s="62">
        <f>+L319-H319</f>
        <v>4</v>
      </c>
      <c r="N319" s="60"/>
      <c r="O319" s="61">
        <v>2929</v>
      </c>
      <c r="P319" s="62">
        <f>+O319-H319</f>
        <v>4</v>
      </c>
      <c r="Q319" s="60"/>
      <c r="R319" s="61">
        <v>2929</v>
      </c>
      <c r="S319" s="62">
        <f>+R319-H319</f>
        <v>4</v>
      </c>
      <c r="T319" s="60"/>
      <c r="U319" s="61">
        <v>2929</v>
      </c>
      <c r="V319" s="63">
        <f>+U319-H319</f>
        <v>4</v>
      </c>
      <c r="W319" s="125">
        <f>+U319-C319</f>
        <v>-15</v>
      </c>
      <c r="X319" s="257"/>
    </row>
    <row r="320" spans="1:24" ht="15" customHeight="1">
      <c r="A320" s="247"/>
      <c r="B320" s="110"/>
      <c r="C320" s="112"/>
      <c r="D320" s="101"/>
      <c r="E320" s="131"/>
      <c r="F320" s="62"/>
      <c r="G320" s="60"/>
      <c r="H320" s="63"/>
      <c r="I320" s="64"/>
      <c r="J320" s="65"/>
      <c r="K320" s="65"/>
      <c r="L320" s="66"/>
      <c r="M320" s="62"/>
      <c r="N320" s="60"/>
      <c r="O320" s="61"/>
      <c r="P320" s="62"/>
      <c r="Q320" s="60"/>
      <c r="R320" s="61"/>
      <c r="S320" s="62"/>
      <c r="T320" s="60"/>
      <c r="U320" s="61"/>
      <c r="V320" s="63"/>
      <c r="W320" s="125"/>
      <c r="X320" s="257"/>
    </row>
    <row r="321" spans="1:24" ht="15" customHeight="1">
      <c r="A321" s="247"/>
      <c r="B321" s="67" t="s">
        <v>556</v>
      </c>
      <c r="C321" s="111">
        <v>18090</v>
      </c>
      <c r="D321" s="116" t="s">
        <v>246</v>
      </c>
      <c r="E321" s="135">
        <v>18090</v>
      </c>
      <c r="F321" s="62">
        <f>+E321-C321</f>
        <v>0</v>
      </c>
      <c r="G321" s="60" t="s">
        <v>177</v>
      </c>
      <c r="H321" s="63">
        <v>18099</v>
      </c>
      <c r="I321" s="64">
        <f>+H321-C321</f>
        <v>9</v>
      </c>
      <c r="J321" s="65"/>
      <c r="K321" s="65"/>
      <c r="L321" s="66">
        <v>18597</v>
      </c>
      <c r="M321" s="62">
        <f>+L321-H321</f>
        <v>498</v>
      </c>
      <c r="N321" s="60"/>
      <c r="O321" s="61">
        <v>18597</v>
      </c>
      <c r="P321" s="62">
        <f>+O321-H321</f>
        <v>498</v>
      </c>
      <c r="Q321" s="60"/>
      <c r="R321" s="61">
        <v>18597</v>
      </c>
      <c r="S321" s="62">
        <f>+R321-H321</f>
        <v>498</v>
      </c>
      <c r="T321" s="60"/>
      <c r="U321" s="61">
        <v>18597</v>
      </c>
      <c r="V321" s="63">
        <f>+U321-H321</f>
        <v>498</v>
      </c>
      <c r="W321" s="125">
        <f>+U321-C321</f>
        <v>507</v>
      </c>
      <c r="X321" s="257"/>
    </row>
    <row r="322" spans="1:24" ht="15" customHeight="1">
      <c r="A322" s="247"/>
      <c r="B322" s="110"/>
      <c r="C322" s="112"/>
      <c r="D322" s="101"/>
      <c r="E322" s="131"/>
      <c r="F322" s="62"/>
      <c r="G322" s="60"/>
      <c r="H322" s="63"/>
      <c r="I322" s="64"/>
      <c r="J322" s="65"/>
      <c r="K322" s="65"/>
      <c r="L322" s="66"/>
      <c r="M322" s="62"/>
      <c r="N322" s="60"/>
      <c r="O322" s="61"/>
      <c r="P322" s="62"/>
      <c r="Q322" s="60"/>
      <c r="R322" s="61"/>
      <c r="S322" s="62"/>
      <c r="T322" s="60"/>
      <c r="U322" s="61"/>
      <c r="V322" s="63"/>
      <c r="W322" s="125"/>
      <c r="X322" s="257"/>
    </row>
    <row r="323" spans="1:24" ht="15" customHeight="1">
      <c r="A323" s="247"/>
      <c r="B323" s="67" t="s">
        <v>557</v>
      </c>
      <c r="C323" s="111">
        <v>225</v>
      </c>
      <c r="D323" s="116" t="s">
        <v>247</v>
      </c>
      <c r="E323" s="135">
        <v>225</v>
      </c>
      <c r="F323" s="62">
        <f>+E323-C323</f>
        <v>0</v>
      </c>
      <c r="G323" s="60" t="s">
        <v>5</v>
      </c>
      <c r="H323" s="63">
        <v>184</v>
      </c>
      <c r="I323" s="64">
        <f>+H323-C323</f>
        <v>-41</v>
      </c>
      <c r="J323" s="65"/>
      <c r="K323" s="65"/>
      <c r="L323" s="66">
        <v>184</v>
      </c>
      <c r="M323" s="62">
        <f>+L323-H323</f>
        <v>0</v>
      </c>
      <c r="N323" s="60"/>
      <c r="O323" s="61">
        <v>184</v>
      </c>
      <c r="P323" s="62">
        <f>+O323-H323</f>
        <v>0</v>
      </c>
      <c r="Q323" s="60"/>
      <c r="R323" s="61">
        <v>184</v>
      </c>
      <c r="S323" s="62">
        <f>+R323-H323</f>
        <v>0</v>
      </c>
      <c r="T323" s="60"/>
      <c r="U323" s="61">
        <v>184</v>
      </c>
      <c r="V323" s="63">
        <f>+U323-H323</f>
        <v>0</v>
      </c>
      <c r="W323" s="125">
        <f>+U323-C323</f>
        <v>-41</v>
      </c>
      <c r="X323" s="257"/>
    </row>
    <row r="324" spans="1:24" ht="15" customHeight="1" thickBot="1">
      <c r="A324" s="247"/>
      <c r="B324" s="110"/>
      <c r="C324" s="112"/>
      <c r="D324" s="117"/>
      <c r="E324" s="131"/>
      <c r="F324" s="62"/>
      <c r="G324" s="60"/>
      <c r="H324" s="63"/>
      <c r="I324" s="64"/>
      <c r="J324" s="65"/>
      <c r="K324" s="65"/>
      <c r="L324" s="66"/>
      <c r="M324" s="62"/>
      <c r="N324" s="60"/>
      <c r="O324" s="61"/>
      <c r="P324" s="62"/>
      <c r="Q324" s="60"/>
      <c r="R324" s="61"/>
      <c r="S324" s="62"/>
      <c r="T324" s="60"/>
      <c r="U324" s="61"/>
      <c r="V324" s="63"/>
      <c r="W324" s="125"/>
      <c r="X324" s="257"/>
    </row>
    <row r="325" spans="1:24" ht="15" customHeight="1">
      <c r="A325" s="265"/>
      <c r="B325" s="127" t="s">
        <v>385</v>
      </c>
      <c r="C325" s="75">
        <f>SUM(C301:C324)</f>
        <v>666763</v>
      </c>
      <c r="D325" s="81"/>
      <c r="E325" s="88">
        <f>SUM(E301:E324)</f>
        <v>720508</v>
      </c>
      <c r="F325" s="75">
        <f>SUM(F301:F324)</f>
        <v>53745</v>
      </c>
      <c r="G325" s="81"/>
      <c r="H325" s="88">
        <f>SUM(H301:H324)</f>
        <v>720981</v>
      </c>
      <c r="I325" s="88">
        <f>SUM(I301:I324)</f>
        <v>54218</v>
      </c>
      <c r="J325" s="19"/>
      <c r="K325" s="19"/>
      <c r="L325" s="91">
        <f>SUM(L301:L324)</f>
        <v>715356</v>
      </c>
      <c r="M325" s="75">
        <f>SUM(M301:M324)</f>
        <v>-5625</v>
      </c>
      <c r="N325" s="81"/>
      <c r="O325" s="79">
        <f>SUM(O301:O324)</f>
        <v>715356</v>
      </c>
      <c r="P325" s="75">
        <f>SUM(P301:P324)</f>
        <v>-5625</v>
      </c>
      <c r="Q325" s="81"/>
      <c r="R325" s="79">
        <f>SUM(R301:R324)</f>
        <v>715356</v>
      </c>
      <c r="S325" s="75">
        <f>SUM(S301:S324)</f>
        <v>-5625</v>
      </c>
      <c r="T325" s="81"/>
      <c r="U325" s="79">
        <f>SUM(U301:U324)</f>
        <v>715330</v>
      </c>
      <c r="V325" s="88">
        <f>SUM(V301:V324)</f>
        <v>-5651</v>
      </c>
      <c r="W325" s="75">
        <f>SUM(W301:W324)</f>
        <v>48567</v>
      </c>
      <c r="X325" s="77"/>
    </row>
    <row r="326" spans="1:24" ht="15" customHeight="1" thickBot="1">
      <c r="A326" s="266"/>
      <c r="B326" s="128"/>
      <c r="C326" s="76"/>
      <c r="D326" s="82"/>
      <c r="E326" s="89"/>
      <c r="F326" s="76"/>
      <c r="G326" s="82"/>
      <c r="H326" s="89"/>
      <c r="I326" s="89"/>
      <c r="J326" s="20"/>
      <c r="K326" s="20"/>
      <c r="L326" s="90"/>
      <c r="M326" s="76"/>
      <c r="N326" s="82"/>
      <c r="O326" s="80"/>
      <c r="P326" s="76"/>
      <c r="Q326" s="82"/>
      <c r="R326" s="80"/>
      <c r="S326" s="76"/>
      <c r="T326" s="82"/>
      <c r="U326" s="80"/>
      <c r="V326" s="89"/>
      <c r="W326" s="76"/>
      <c r="X326" s="78"/>
    </row>
    <row r="327" spans="1:24" ht="15" customHeight="1">
      <c r="A327" s="211"/>
      <c r="B327" s="122" t="s">
        <v>436</v>
      </c>
      <c r="C327" s="99">
        <f>C235+C265+C299+C325</f>
        <v>2540527</v>
      </c>
      <c r="D327" s="81"/>
      <c r="E327" s="119">
        <f>E235+E265+E299+E325</f>
        <v>3097680</v>
      </c>
      <c r="F327" s="99">
        <f>F235+F265+F299+F325</f>
        <v>557153</v>
      </c>
      <c r="G327" s="81"/>
      <c r="H327" s="119">
        <f>H235+H265+H299+H325</f>
        <v>2807383</v>
      </c>
      <c r="I327" s="119">
        <f>I235+I265+I299+I325</f>
        <v>266856</v>
      </c>
      <c r="J327" s="19"/>
      <c r="K327" s="19"/>
      <c r="L327" s="98">
        <f>L235+L265+L299+L325</f>
        <v>2789229</v>
      </c>
      <c r="M327" s="99">
        <f>M235+M265+M299+M325</f>
        <v>-18154</v>
      </c>
      <c r="N327" s="81"/>
      <c r="O327" s="97">
        <f>O235+O265+O299+O325</f>
        <v>2759153</v>
      </c>
      <c r="P327" s="99">
        <f>P235+P265+P299+P325</f>
        <v>-48230</v>
      </c>
      <c r="Q327" s="81"/>
      <c r="R327" s="97">
        <f>R235+R265+R299+R325</f>
        <v>2758333</v>
      </c>
      <c r="S327" s="99">
        <f>S235+S265+S299+S325</f>
        <v>-49050</v>
      </c>
      <c r="T327" s="81"/>
      <c r="U327" s="97">
        <f>U235+U265+U299+U325</f>
        <v>2720386</v>
      </c>
      <c r="V327" s="119">
        <f>V235+V265+V299+V325</f>
        <v>-86997</v>
      </c>
      <c r="W327" s="99">
        <f>W235+W265+W299+W325</f>
        <v>179859</v>
      </c>
      <c r="X327" s="77"/>
    </row>
    <row r="328" spans="1:24" ht="15" customHeight="1" thickBot="1">
      <c r="A328" s="259"/>
      <c r="B328" s="74"/>
      <c r="C328" s="76"/>
      <c r="D328" s="82"/>
      <c r="E328" s="89"/>
      <c r="F328" s="76"/>
      <c r="G328" s="82"/>
      <c r="H328" s="89"/>
      <c r="I328" s="89"/>
      <c r="J328" s="20"/>
      <c r="K328" s="20"/>
      <c r="L328" s="90"/>
      <c r="M328" s="76"/>
      <c r="N328" s="82"/>
      <c r="O328" s="80"/>
      <c r="P328" s="76"/>
      <c r="Q328" s="82"/>
      <c r="R328" s="80"/>
      <c r="S328" s="76"/>
      <c r="T328" s="82"/>
      <c r="U328" s="80"/>
      <c r="V328" s="89"/>
      <c r="W328" s="76"/>
      <c r="X328" s="78"/>
    </row>
    <row r="329" spans="1:24" ht="15" customHeight="1">
      <c r="A329" s="211" t="s">
        <v>248</v>
      </c>
      <c r="B329" s="120" t="s">
        <v>437</v>
      </c>
      <c r="C329" s="111">
        <v>17972</v>
      </c>
      <c r="D329" s="115" t="s">
        <v>249</v>
      </c>
      <c r="E329" s="123">
        <v>16265</v>
      </c>
      <c r="F329" s="62">
        <f>+E329-C329</f>
        <v>-1707</v>
      </c>
      <c r="G329" s="60" t="s">
        <v>250</v>
      </c>
      <c r="H329" s="63">
        <v>16276</v>
      </c>
      <c r="I329" s="64">
        <f>+H329-C329</f>
        <v>-1696</v>
      </c>
      <c r="J329" s="65"/>
      <c r="K329" s="65"/>
      <c r="L329" s="66">
        <v>16276</v>
      </c>
      <c r="M329" s="62">
        <f>+L329-H329</f>
        <v>0</v>
      </c>
      <c r="N329" s="60"/>
      <c r="O329" s="61">
        <v>16276</v>
      </c>
      <c r="P329" s="62">
        <f>+O329-H329</f>
        <v>0</v>
      </c>
      <c r="Q329" s="60"/>
      <c r="R329" s="61">
        <v>16276</v>
      </c>
      <c r="S329" s="62">
        <f>+R329-H329</f>
        <v>0</v>
      </c>
      <c r="T329" s="60"/>
      <c r="U329" s="61">
        <v>16276</v>
      </c>
      <c r="V329" s="63">
        <f>+U329-H329</f>
        <v>0</v>
      </c>
      <c r="W329" s="125">
        <f>+U329-C329</f>
        <v>-1696</v>
      </c>
      <c r="X329" s="257"/>
    </row>
    <row r="330" spans="1:24" ht="15" customHeight="1" thickBot="1">
      <c r="A330" s="259"/>
      <c r="B330" s="121"/>
      <c r="C330" s="112"/>
      <c r="D330" s="117"/>
      <c r="E330" s="124"/>
      <c r="F330" s="62"/>
      <c r="G330" s="60"/>
      <c r="H330" s="63"/>
      <c r="I330" s="64"/>
      <c r="J330" s="65"/>
      <c r="K330" s="65"/>
      <c r="L330" s="66"/>
      <c r="M330" s="62"/>
      <c r="N330" s="60"/>
      <c r="O330" s="61"/>
      <c r="P330" s="62"/>
      <c r="Q330" s="60"/>
      <c r="R330" s="61"/>
      <c r="S330" s="62"/>
      <c r="T330" s="60"/>
      <c r="U330" s="61"/>
      <c r="V330" s="63"/>
      <c r="W330" s="125"/>
      <c r="X330" s="257"/>
    </row>
    <row r="331" spans="1:24" ht="15" customHeight="1">
      <c r="A331" s="50"/>
      <c r="B331" s="73" t="s">
        <v>438</v>
      </c>
      <c r="C331" s="75">
        <f>SUM(C329:C330)</f>
        <v>17972</v>
      </c>
      <c r="D331" s="81"/>
      <c r="E331" s="88">
        <f>SUM(E329)</f>
        <v>16265</v>
      </c>
      <c r="F331" s="75">
        <f>SUM(F329)</f>
        <v>-1707</v>
      </c>
      <c r="G331" s="81"/>
      <c r="H331" s="88">
        <f>SUM(H329)</f>
        <v>16276</v>
      </c>
      <c r="I331" s="88">
        <f>SUM(I329)</f>
        <v>-1696</v>
      </c>
      <c r="J331" s="19"/>
      <c r="K331" s="19"/>
      <c r="L331" s="91">
        <f>SUM(L329)</f>
        <v>16276</v>
      </c>
      <c r="M331" s="75">
        <f>SUM(M329)</f>
        <v>0</v>
      </c>
      <c r="N331" s="81"/>
      <c r="O331" s="79">
        <f>SUM(O329)</f>
        <v>16276</v>
      </c>
      <c r="P331" s="75">
        <f>SUM(P329)</f>
        <v>0</v>
      </c>
      <c r="Q331" s="81"/>
      <c r="R331" s="79">
        <f>SUM(R329)</f>
        <v>16276</v>
      </c>
      <c r="S331" s="75">
        <f>SUM(S329)</f>
        <v>0</v>
      </c>
      <c r="T331" s="81"/>
      <c r="U331" s="79">
        <f>SUM(U329)</f>
        <v>16276</v>
      </c>
      <c r="V331" s="88">
        <f>SUM(V329)</f>
        <v>0</v>
      </c>
      <c r="W331" s="75">
        <f>SUM(W329)</f>
        <v>-1696</v>
      </c>
      <c r="X331" s="77"/>
    </row>
    <row r="332" spans="1:24" ht="15" customHeight="1" thickBot="1">
      <c r="A332" s="54"/>
      <c r="B332" s="74"/>
      <c r="C332" s="76"/>
      <c r="D332" s="82"/>
      <c r="E332" s="89"/>
      <c r="F332" s="76"/>
      <c r="G332" s="82"/>
      <c r="H332" s="89"/>
      <c r="I332" s="89"/>
      <c r="J332" s="20"/>
      <c r="K332" s="20"/>
      <c r="L332" s="90"/>
      <c r="M332" s="76"/>
      <c r="N332" s="82"/>
      <c r="O332" s="80"/>
      <c r="P332" s="76"/>
      <c r="Q332" s="82"/>
      <c r="R332" s="80"/>
      <c r="S332" s="76"/>
      <c r="T332" s="82"/>
      <c r="U332" s="80"/>
      <c r="V332" s="89"/>
      <c r="W332" s="76"/>
      <c r="X332" s="78"/>
    </row>
    <row r="333" spans="1:24" ht="15" customHeight="1">
      <c r="A333" s="211" t="s">
        <v>251</v>
      </c>
      <c r="B333" s="120" t="s">
        <v>514</v>
      </c>
      <c r="C333" s="111">
        <v>10711</v>
      </c>
      <c r="D333" s="115" t="s">
        <v>252</v>
      </c>
      <c r="E333" s="135">
        <v>14022</v>
      </c>
      <c r="F333" s="62">
        <f>+E333-C333</f>
        <v>3311</v>
      </c>
      <c r="G333" s="60" t="s">
        <v>253</v>
      </c>
      <c r="H333" s="63">
        <v>13007</v>
      </c>
      <c r="I333" s="64">
        <f>+H333-C333</f>
        <v>2296</v>
      </c>
      <c r="J333" s="65"/>
      <c r="K333" s="65"/>
      <c r="L333" s="145">
        <v>13083</v>
      </c>
      <c r="M333" s="146">
        <f>+L333-H333</f>
        <v>76</v>
      </c>
      <c r="N333" s="224"/>
      <c r="O333" s="160">
        <v>13104</v>
      </c>
      <c r="P333" s="146">
        <f>+O333-H333</f>
        <v>97</v>
      </c>
      <c r="Q333" s="224" t="s">
        <v>767</v>
      </c>
      <c r="R333" s="160">
        <v>13104</v>
      </c>
      <c r="S333" s="62">
        <f>+R333-H333</f>
        <v>97</v>
      </c>
      <c r="T333" s="60"/>
      <c r="U333" s="61">
        <v>13104</v>
      </c>
      <c r="V333" s="63">
        <f>+U333-H333</f>
        <v>97</v>
      </c>
      <c r="W333" s="125">
        <f>+U333-C333</f>
        <v>2393</v>
      </c>
      <c r="X333" s="257"/>
    </row>
    <row r="334" spans="1:24" ht="22.5" customHeight="1">
      <c r="A334" s="258"/>
      <c r="B334" s="118"/>
      <c r="C334" s="112"/>
      <c r="D334" s="101"/>
      <c r="E334" s="131"/>
      <c r="F334" s="62"/>
      <c r="G334" s="60"/>
      <c r="H334" s="63"/>
      <c r="I334" s="64"/>
      <c r="J334" s="65"/>
      <c r="K334" s="65"/>
      <c r="L334" s="145"/>
      <c r="M334" s="146"/>
      <c r="N334" s="224"/>
      <c r="O334" s="160"/>
      <c r="P334" s="146"/>
      <c r="Q334" s="224"/>
      <c r="R334" s="160"/>
      <c r="S334" s="62"/>
      <c r="T334" s="60"/>
      <c r="U334" s="61"/>
      <c r="V334" s="63"/>
      <c r="W334" s="125"/>
      <c r="X334" s="257"/>
    </row>
    <row r="335" spans="1:24" ht="15" customHeight="1">
      <c r="A335" s="258"/>
      <c r="B335" s="110" t="s">
        <v>515</v>
      </c>
      <c r="C335" s="111">
        <v>40022</v>
      </c>
      <c r="D335" s="116" t="s">
        <v>254</v>
      </c>
      <c r="E335" s="135">
        <v>44598</v>
      </c>
      <c r="F335" s="62">
        <f>+E335-C335</f>
        <v>4576</v>
      </c>
      <c r="G335" s="60" t="s">
        <v>255</v>
      </c>
      <c r="H335" s="63">
        <v>38208</v>
      </c>
      <c r="I335" s="64">
        <f>+H335-C335</f>
        <v>-1814</v>
      </c>
      <c r="J335" s="65"/>
      <c r="K335" s="65"/>
      <c r="L335" s="66">
        <v>38191</v>
      </c>
      <c r="M335" s="62">
        <f>+L335-H335</f>
        <v>-17</v>
      </c>
      <c r="N335" s="60"/>
      <c r="O335" s="61">
        <v>38191</v>
      </c>
      <c r="P335" s="62">
        <f>+O335-H335</f>
        <v>-17</v>
      </c>
      <c r="Q335" s="60"/>
      <c r="R335" s="61">
        <v>38191</v>
      </c>
      <c r="S335" s="62">
        <f>+R335-H335</f>
        <v>-17</v>
      </c>
      <c r="T335" s="60"/>
      <c r="U335" s="61">
        <v>38191</v>
      </c>
      <c r="V335" s="63">
        <f>+U335-H335</f>
        <v>-17</v>
      </c>
      <c r="W335" s="125">
        <f>+U335-C335</f>
        <v>-1831</v>
      </c>
      <c r="X335" s="257"/>
    </row>
    <row r="336" spans="1:24" ht="15" customHeight="1">
      <c r="A336" s="258"/>
      <c r="B336" s="118"/>
      <c r="C336" s="112"/>
      <c r="D336" s="101"/>
      <c r="E336" s="131"/>
      <c r="F336" s="62"/>
      <c r="G336" s="60"/>
      <c r="H336" s="63"/>
      <c r="I336" s="64"/>
      <c r="J336" s="65"/>
      <c r="K336" s="65"/>
      <c r="L336" s="66"/>
      <c r="M336" s="62"/>
      <c r="N336" s="60"/>
      <c r="O336" s="61"/>
      <c r="P336" s="62"/>
      <c r="Q336" s="60"/>
      <c r="R336" s="61"/>
      <c r="S336" s="62"/>
      <c r="T336" s="60"/>
      <c r="U336" s="61"/>
      <c r="V336" s="63"/>
      <c r="W336" s="125"/>
      <c r="X336" s="257"/>
    </row>
    <row r="337" spans="1:24" ht="15" customHeight="1">
      <c r="A337" s="258"/>
      <c r="B337" s="110" t="s">
        <v>516</v>
      </c>
      <c r="C337" s="111">
        <v>21734</v>
      </c>
      <c r="D337" s="116" t="s">
        <v>256</v>
      </c>
      <c r="E337" s="135">
        <v>24083</v>
      </c>
      <c r="F337" s="62">
        <f>+E337-C337</f>
        <v>2349</v>
      </c>
      <c r="G337" s="60" t="s">
        <v>257</v>
      </c>
      <c r="H337" s="63">
        <v>19125</v>
      </c>
      <c r="I337" s="64">
        <f>+H337-C337</f>
        <v>-2609</v>
      </c>
      <c r="J337" s="65"/>
      <c r="K337" s="65"/>
      <c r="L337" s="66">
        <v>18640</v>
      </c>
      <c r="M337" s="62">
        <f>+L337-H337</f>
        <v>-485</v>
      </c>
      <c r="N337" s="60" t="s">
        <v>711</v>
      </c>
      <c r="O337" s="61">
        <v>18640</v>
      </c>
      <c r="P337" s="62">
        <f>+O337-H337</f>
        <v>-485</v>
      </c>
      <c r="Q337" s="60"/>
      <c r="R337" s="61">
        <v>18640</v>
      </c>
      <c r="S337" s="62">
        <f>+R337-H337</f>
        <v>-485</v>
      </c>
      <c r="T337" s="60"/>
      <c r="U337" s="61">
        <v>18640</v>
      </c>
      <c r="V337" s="63">
        <f>+U337-H337</f>
        <v>-485</v>
      </c>
      <c r="W337" s="125">
        <f>+U337-C337</f>
        <v>-3094</v>
      </c>
      <c r="X337" s="257"/>
    </row>
    <row r="338" spans="1:24" ht="15" customHeight="1">
      <c r="A338" s="258"/>
      <c r="B338" s="118"/>
      <c r="C338" s="112"/>
      <c r="D338" s="101"/>
      <c r="E338" s="131"/>
      <c r="F338" s="62"/>
      <c r="G338" s="60"/>
      <c r="H338" s="63"/>
      <c r="I338" s="64"/>
      <c r="J338" s="65"/>
      <c r="K338" s="65"/>
      <c r="L338" s="66"/>
      <c r="M338" s="62"/>
      <c r="N338" s="60"/>
      <c r="O338" s="61"/>
      <c r="P338" s="62"/>
      <c r="Q338" s="60"/>
      <c r="R338" s="61"/>
      <c r="S338" s="62"/>
      <c r="T338" s="60"/>
      <c r="U338" s="61"/>
      <c r="V338" s="63"/>
      <c r="W338" s="125"/>
      <c r="X338" s="257"/>
    </row>
    <row r="339" spans="1:24" ht="15" customHeight="1">
      <c r="A339" s="258"/>
      <c r="B339" s="110" t="s">
        <v>517</v>
      </c>
      <c r="C339" s="111">
        <v>35216</v>
      </c>
      <c r="D339" s="116" t="s">
        <v>258</v>
      </c>
      <c r="E339" s="135">
        <v>35955</v>
      </c>
      <c r="F339" s="62">
        <f>+E339-C339</f>
        <v>739</v>
      </c>
      <c r="G339" s="60" t="s">
        <v>259</v>
      </c>
      <c r="H339" s="63">
        <v>37468</v>
      </c>
      <c r="I339" s="64">
        <f>+H339-C339</f>
        <v>2252</v>
      </c>
      <c r="J339" s="65"/>
      <c r="K339" s="65"/>
      <c r="L339" s="66">
        <v>37468</v>
      </c>
      <c r="M339" s="62">
        <f>+L339-H339</f>
        <v>0</v>
      </c>
      <c r="N339" s="60" t="s">
        <v>712</v>
      </c>
      <c r="O339" s="61">
        <v>37468</v>
      </c>
      <c r="P339" s="62">
        <f>+O339-H339</f>
        <v>0</v>
      </c>
      <c r="Q339" s="60"/>
      <c r="R339" s="61">
        <v>37468</v>
      </c>
      <c r="S339" s="62">
        <f>+R339-H339</f>
        <v>0</v>
      </c>
      <c r="T339" s="60"/>
      <c r="U339" s="61">
        <v>37468</v>
      </c>
      <c r="V339" s="63">
        <f>+U339-H339</f>
        <v>0</v>
      </c>
      <c r="W339" s="125">
        <f>+U339-C339</f>
        <v>2252</v>
      </c>
      <c r="X339" s="257"/>
    </row>
    <row r="340" spans="1:24" ht="15" customHeight="1">
      <c r="A340" s="258"/>
      <c r="B340" s="118"/>
      <c r="C340" s="112"/>
      <c r="D340" s="101"/>
      <c r="E340" s="131"/>
      <c r="F340" s="62"/>
      <c r="G340" s="60"/>
      <c r="H340" s="63"/>
      <c r="I340" s="64"/>
      <c r="J340" s="65"/>
      <c r="K340" s="65"/>
      <c r="L340" s="66"/>
      <c r="M340" s="62"/>
      <c r="N340" s="60"/>
      <c r="O340" s="61"/>
      <c r="P340" s="62"/>
      <c r="Q340" s="60"/>
      <c r="R340" s="61"/>
      <c r="S340" s="62"/>
      <c r="T340" s="60"/>
      <c r="U340" s="61"/>
      <c r="V340" s="63"/>
      <c r="W340" s="125"/>
      <c r="X340" s="257"/>
    </row>
    <row r="341" spans="1:24" ht="15" customHeight="1">
      <c r="A341" s="258"/>
      <c r="B341" s="110" t="s">
        <v>509</v>
      </c>
      <c r="C341" s="111">
        <v>10751</v>
      </c>
      <c r="D341" s="116" t="s">
        <v>260</v>
      </c>
      <c r="E341" s="135">
        <v>75686</v>
      </c>
      <c r="F341" s="62">
        <f>+E341-C341</f>
        <v>64935</v>
      </c>
      <c r="G341" s="60" t="s">
        <v>261</v>
      </c>
      <c r="H341" s="63">
        <v>33727</v>
      </c>
      <c r="I341" s="64">
        <f>+H341-C341</f>
        <v>22976</v>
      </c>
      <c r="J341" s="65"/>
      <c r="K341" s="65"/>
      <c r="L341" s="66">
        <v>33727</v>
      </c>
      <c r="M341" s="62">
        <f>+L341-H341</f>
        <v>0</v>
      </c>
      <c r="N341" s="60" t="s">
        <v>768</v>
      </c>
      <c r="O341" s="61">
        <v>33727</v>
      </c>
      <c r="P341" s="62">
        <f>+O341-H341</f>
        <v>0</v>
      </c>
      <c r="Q341" s="60"/>
      <c r="R341" s="61">
        <v>33727</v>
      </c>
      <c r="S341" s="62">
        <f>+R341-H341</f>
        <v>0</v>
      </c>
      <c r="T341" s="60"/>
      <c r="U341" s="61">
        <v>33727</v>
      </c>
      <c r="V341" s="63">
        <f>+U341-H341</f>
        <v>0</v>
      </c>
      <c r="W341" s="125">
        <f>+U341-C341</f>
        <v>22976</v>
      </c>
      <c r="X341" s="257"/>
    </row>
    <row r="342" spans="1:24" ht="26.25" customHeight="1">
      <c r="A342" s="258"/>
      <c r="B342" s="118"/>
      <c r="C342" s="112"/>
      <c r="D342" s="101"/>
      <c r="E342" s="131"/>
      <c r="F342" s="62"/>
      <c r="G342" s="60"/>
      <c r="H342" s="63"/>
      <c r="I342" s="64"/>
      <c r="J342" s="65"/>
      <c r="K342" s="65"/>
      <c r="L342" s="66"/>
      <c r="M342" s="62"/>
      <c r="N342" s="60"/>
      <c r="O342" s="61"/>
      <c r="P342" s="62"/>
      <c r="Q342" s="60"/>
      <c r="R342" s="61"/>
      <c r="S342" s="62"/>
      <c r="T342" s="60"/>
      <c r="U342" s="61"/>
      <c r="V342" s="63"/>
      <c r="W342" s="125"/>
      <c r="X342" s="257"/>
    </row>
    <row r="343" spans="1:24" ht="15" customHeight="1">
      <c r="A343" s="258"/>
      <c r="B343" s="110" t="s">
        <v>518</v>
      </c>
      <c r="C343" s="111">
        <v>6118</v>
      </c>
      <c r="D343" s="116" t="s">
        <v>262</v>
      </c>
      <c r="E343" s="135">
        <v>52591</v>
      </c>
      <c r="F343" s="62">
        <f>+E343-C343</f>
        <v>46473</v>
      </c>
      <c r="G343" s="60" t="s">
        <v>263</v>
      </c>
      <c r="H343" s="63">
        <v>12110</v>
      </c>
      <c r="I343" s="64">
        <f>+H343-C343</f>
        <v>5992</v>
      </c>
      <c r="J343" s="65"/>
      <c r="K343" s="65"/>
      <c r="L343" s="66">
        <v>9910</v>
      </c>
      <c r="M343" s="62">
        <f>+L343-H343</f>
        <v>-2200</v>
      </c>
      <c r="N343" s="60"/>
      <c r="O343" s="61">
        <v>9910</v>
      </c>
      <c r="P343" s="62">
        <f>+O343-H343</f>
        <v>-2200</v>
      </c>
      <c r="Q343" s="60"/>
      <c r="R343" s="61">
        <v>9910</v>
      </c>
      <c r="S343" s="62">
        <f>+R343-H343</f>
        <v>-2200</v>
      </c>
      <c r="T343" s="60"/>
      <c r="U343" s="61">
        <v>9910</v>
      </c>
      <c r="V343" s="63">
        <f>+U343-H343</f>
        <v>-2200</v>
      </c>
      <c r="W343" s="125">
        <f>+U343-C343</f>
        <v>3792</v>
      </c>
      <c r="X343" s="257"/>
    </row>
    <row r="344" spans="1:24" ht="26.25" customHeight="1" thickBot="1">
      <c r="A344" s="259"/>
      <c r="B344" s="118"/>
      <c r="C344" s="112"/>
      <c r="D344" s="117"/>
      <c r="E344" s="131"/>
      <c r="F344" s="62"/>
      <c r="G344" s="60"/>
      <c r="H344" s="63"/>
      <c r="I344" s="64"/>
      <c r="J344" s="65"/>
      <c r="K344" s="65"/>
      <c r="L344" s="66"/>
      <c r="M344" s="62"/>
      <c r="N344" s="60"/>
      <c r="O344" s="61"/>
      <c r="P344" s="62"/>
      <c r="Q344" s="60"/>
      <c r="R344" s="61"/>
      <c r="S344" s="62"/>
      <c r="T344" s="60"/>
      <c r="U344" s="61"/>
      <c r="V344" s="63"/>
      <c r="W344" s="125"/>
      <c r="X344" s="257"/>
    </row>
    <row r="345" spans="1:24" ht="15" customHeight="1">
      <c r="A345" s="52"/>
      <c r="B345" s="73" t="s">
        <v>439</v>
      </c>
      <c r="C345" s="75">
        <f>SUM(C333:C344)</f>
        <v>124552</v>
      </c>
      <c r="D345" s="81"/>
      <c r="E345" s="88">
        <f>SUM(E333:E344)</f>
        <v>246935</v>
      </c>
      <c r="F345" s="75">
        <f>SUM(F333:F344)</f>
        <v>122383</v>
      </c>
      <c r="G345" s="81"/>
      <c r="H345" s="88">
        <f>SUM(H333:H344)</f>
        <v>153645</v>
      </c>
      <c r="I345" s="88">
        <f>SUM(I333:I344)</f>
        <v>29093</v>
      </c>
      <c r="J345" s="19"/>
      <c r="K345" s="19"/>
      <c r="L345" s="91">
        <f>SUM(L333:L344)</f>
        <v>151019</v>
      </c>
      <c r="M345" s="75">
        <f>SUM(M333:M344)</f>
        <v>-2626</v>
      </c>
      <c r="N345" s="81"/>
      <c r="O345" s="79">
        <f>SUM(O333:O344)</f>
        <v>151040</v>
      </c>
      <c r="P345" s="75">
        <f>SUM(P333:P344)</f>
        <v>-2605</v>
      </c>
      <c r="Q345" s="81"/>
      <c r="R345" s="79">
        <f>SUM(R333:R344)</f>
        <v>151040</v>
      </c>
      <c r="S345" s="75">
        <f>SUM(S333:S344)</f>
        <v>-2605</v>
      </c>
      <c r="T345" s="81"/>
      <c r="U345" s="79">
        <f>SUM(U333:U344)</f>
        <v>151040</v>
      </c>
      <c r="V345" s="88">
        <f>SUM(V333:V344)</f>
        <v>-2605</v>
      </c>
      <c r="W345" s="75">
        <f>SUM(W333:W344)</f>
        <v>26488</v>
      </c>
      <c r="X345" s="77"/>
    </row>
    <row r="346" spans="1:24" ht="15" customHeight="1" thickBot="1">
      <c r="A346" s="53"/>
      <c r="B346" s="74"/>
      <c r="C346" s="76"/>
      <c r="D346" s="82"/>
      <c r="E346" s="89"/>
      <c r="F346" s="76"/>
      <c r="G346" s="82"/>
      <c r="H346" s="89"/>
      <c r="I346" s="89"/>
      <c r="J346" s="20"/>
      <c r="K346" s="20"/>
      <c r="L346" s="90"/>
      <c r="M346" s="76"/>
      <c r="N346" s="82"/>
      <c r="O346" s="80"/>
      <c r="P346" s="76"/>
      <c r="Q346" s="82"/>
      <c r="R346" s="80"/>
      <c r="S346" s="76"/>
      <c r="T346" s="82"/>
      <c r="U346" s="80"/>
      <c r="V346" s="89"/>
      <c r="W346" s="76"/>
      <c r="X346" s="78"/>
    </row>
    <row r="347" spans="1:24" ht="15" customHeight="1">
      <c r="A347" s="264" t="s">
        <v>264</v>
      </c>
      <c r="B347" s="67" t="s">
        <v>519</v>
      </c>
      <c r="C347" s="111">
        <v>198978</v>
      </c>
      <c r="D347" s="115" t="s">
        <v>265</v>
      </c>
      <c r="E347" s="135">
        <v>193502</v>
      </c>
      <c r="F347" s="62">
        <f>+E347-C347</f>
        <v>-5476</v>
      </c>
      <c r="G347" s="60" t="s">
        <v>640</v>
      </c>
      <c r="H347" s="63">
        <v>193766</v>
      </c>
      <c r="I347" s="64">
        <f>+H347-C347</f>
        <v>-5212</v>
      </c>
      <c r="J347" s="65"/>
      <c r="K347" s="65"/>
      <c r="L347" s="66">
        <v>194652</v>
      </c>
      <c r="M347" s="62">
        <f>+L347-H347</f>
        <v>886</v>
      </c>
      <c r="N347" s="60" t="s">
        <v>759</v>
      </c>
      <c r="O347" s="238">
        <v>194652</v>
      </c>
      <c r="P347" s="62">
        <f>+O347-H347</f>
        <v>886</v>
      </c>
      <c r="Q347" s="60"/>
      <c r="R347" s="238">
        <v>194652</v>
      </c>
      <c r="S347" s="62">
        <f>+R347-H347</f>
        <v>886</v>
      </c>
      <c r="T347" s="60"/>
      <c r="U347" s="61">
        <v>194652</v>
      </c>
      <c r="V347" s="63">
        <f>+U347-H347</f>
        <v>886</v>
      </c>
      <c r="W347" s="125">
        <f>+U347-C347</f>
        <v>-4326</v>
      </c>
      <c r="X347" s="257"/>
    </row>
    <row r="348" spans="1:24" ht="15" customHeight="1">
      <c r="A348" s="247"/>
      <c r="B348" s="110"/>
      <c r="C348" s="112"/>
      <c r="D348" s="101"/>
      <c r="E348" s="131"/>
      <c r="F348" s="62"/>
      <c r="G348" s="60"/>
      <c r="H348" s="63"/>
      <c r="I348" s="64"/>
      <c r="J348" s="65"/>
      <c r="K348" s="65"/>
      <c r="L348" s="66"/>
      <c r="M348" s="62"/>
      <c r="N348" s="60"/>
      <c r="O348" s="239"/>
      <c r="P348" s="62"/>
      <c r="Q348" s="60"/>
      <c r="R348" s="239"/>
      <c r="S348" s="62"/>
      <c r="T348" s="60"/>
      <c r="U348" s="61"/>
      <c r="V348" s="63"/>
      <c r="W348" s="125"/>
      <c r="X348" s="257"/>
    </row>
    <row r="349" spans="1:24" ht="15" customHeight="1">
      <c r="A349" s="247"/>
      <c r="B349" s="67" t="s">
        <v>440</v>
      </c>
      <c r="C349" s="111">
        <v>14318</v>
      </c>
      <c r="D349" s="116" t="s">
        <v>639</v>
      </c>
      <c r="E349" s="135">
        <v>13757</v>
      </c>
      <c r="F349" s="62">
        <f>+E349-C349</f>
        <v>-561</v>
      </c>
      <c r="G349" s="60" t="s">
        <v>177</v>
      </c>
      <c r="H349" s="63">
        <v>12142</v>
      </c>
      <c r="I349" s="64">
        <f>+H349-C349</f>
        <v>-2176</v>
      </c>
      <c r="J349" s="65"/>
      <c r="K349" s="65"/>
      <c r="L349" s="66">
        <v>12142</v>
      </c>
      <c r="M349" s="62">
        <f>+L349-H349</f>
        <v>0</v>
      </c>
      <c r="N349" s="60" t="s">
        <v>760</v>
      </c>
      <c r="O349" s="61">
        <v>12142</v>
      </c>
      <c r="P349" s="62">
        <f>+O349-H349</f>
        <v>0</v>
      </c>
      <c r="Q349" s="60"/>
      <c r="R349" s="61">
        <v>12142</v>
      </c>
      <c r="S349" s="62">
        <f>+R349-H349</f>
        <v>0</v>
      </c>
      <c r="T349" s="60"/>
      <c r="U349" s="61">
        <v>12142</v>
      </c>
      <c r="V349" s="63">
        <f>+U349-H349</f>
        <v>0</v>
      </c>
      <c r="W349" s="125">
        <f>+U349-C349</f>
        <v>-2176</v>
      </c>
      <c r="X349" s="257"/>
    </row>
    <row r="350" spans="1:24" ht="15" customHeight="1">
      <c r="A350" s="247"/>
      <c r="B350" s="110"/>
      <c r="C350" s="112"/>
      <c r="D350" s="101"/>
      <c r="E350" s="131"/>
      <c r="F350" s="62"/>
      <c r="G350" s="60"/>
      <c r="H350" s="63"/>
      <c r="I350" s="64"/>
      <c r="J350" s="65"/>
      <c r="K350" s="65"/>
      <c r="L350" s="66"/>
      <c r="M350" s="62"/>
      <c r="N350" s="60"/>
      <c r="O350" s="61"/>
      <c r="P350" s="62"/>
      <c r="Q350" s="60"/>
      <c r="R350" s="61"/>
      <c r="S350" s="62"/>
      <c r="T350" s="60"/>
      <c r="U350" s="61"/>
      <c r="V350" s="63"/>
      <c r="W350" s="125"/>
      <c r="X350" s="257"/>
    </row>
    <row r="351" spans="1:24" ht="15" customHeight="1">
      <c r="A351" s="247"/>
      <c r="B351" s="67" t="s">
        <v>441</v>
      </c>
      <c r="C351" s="111">
        <v>673</v>
      </c>
      <c r="D351" s="116" t="s">
        <v>266</v>
      </c>
      <c r="E351" s="135">
        <v>724</v>
      </c>
      <c r="F351" s="62">
        <f>+E351-C351</f>
        <v>51</v>
      </c>
      <c r="G351" s="60" t="s">
        <v>641</v>
      </c>
      <c r="H351" s="63">
        <v>724</v>
      </c>
      <c r="I351" s="64">
        <f>+H351-C351</f>
        <v>51</v>
      </c>
      <c r="J351" s="65"/>
      <c r="K351" s="65"/>
      <c r="L351" s="66">
        <v>724</v>
      </c>
      <c r="M351" s="62">
        <f>+L351-H351</f>
        <v>0</v>
      </c>
      <c r="N351" s="60"/>
      <c r="O351" s="61">
        <v>724</v>
      </c>
      <c r="P351" s="62">
        <f>+O351-H351</f>
        <v>0</v>
      </c>
      <c r="Q351" s="60"/>
      <c r="R351" s="61">
        <v>724</v>
      </c>
      <c r="S351" s="62">
        <f>+R351-H351</f>
        <v>0</v>
      </c>
      <c r="T351" s="60"/>
      <c r="U351" s="61">
        <v>724</v>
      </c>
      <c r="V351" s="63">
        <f>+U351-H351</f>
        <v>0</v>
      </c>
      <c r="W351" s="125">
        <f>+U351-C351</f>
        <v>51</v>
      </c>
      <c r="X351" s="257"/>
    </row>
    <row r="352" spans="1:24" ht="15" customHeight="1" thickBot="1">
      <c r="A352" s="248"/>
      <c r="B352" s="110"/>
      <c r="C352" s="112"/>
      <c r="D352" s="117"/>
      <c r="E352" s="131"/>
      <c r="F352" s="62"/>
      <c r="G352" s="60"/>
      <c r="H352" s="63"/>
      <c r="I352" s="64"/>
      <c r="J352" s="65"/>
      <c r="K352" s="65"/>
      <c r="L352" s="66"/>
      <c r="M352" s="62"/>
      <c r="N352" s="60"/>
      <c r="O352" s="61"/>
      <c r="P352" s="62"/>
      <c r="Q352" s="60"/>
      <c r="R352" s="61"/>
      <c r="S352" s="62"/>
      <c r="T352" s="60"/>
      <c r="U352" s="61"/>
      <c r="V352" s="63"/>
      <c r="W352" s="125"/>
      <c r="X352" s="257"/>
    </row>
    <row r="353" spans="1:24" ht="15" customHeight="1">
      <c r="A353" s="50"/>
      <c r="B353" s="73" t="s">
        <v>442</v>
      </c>
      <c r="C353" s="75">
        <f>SUM(C347:C352)</f>
        <v>213969</v>
      </c>
      <c r="D353" s="81"/>
      <c r="E353" s="88">
        <f>SUM(E347:E352)</f>
        <v>207983</v>
      </c>
      <c r="F353" s="75">
        <f>SUM(F347:F352)</f>
        <v>-5986</v>
      </c>
      <c r="G353" s="81"/>
      <c r="H353" s="88">
        <f>SUM(H347:H352)</f>
        <v>206632</v>
      </c>
      <c r="I353" s="88">
        <f>SUM(I347:I352)</f>
        <v>-7337</v>
      </c>
      <c r="J353" s="19"/>
      <c r="K353" s="19"/>
      <c r="L353" s="91">
        <f>SUM(L347:L352)</f>
        <v>207518</v>
      </c>
      <c r="M353" s="75">
        <f>SUM(M347:M352)</f>
        <v>886</v>
      </c>
      <c r="N353" s="81"/>
      <c r="O353" s="79">
        <f>SUM(O347:O352)</f>
        <v>207518</v>
      </c>
      <c r="P353" s="75">
        <f>SUM(P347:P352)</f>
        <v>886</v>
      </c>
      <c r="Q353" s="81"/>
      <c r="R353" s="79">
        <f>SUM(R347:R352)</f>
        <v>207518</v>
      </c>
      <c r="S353" s="75">
        <f>SUM(S347:S352)</f>
        <v>886</v>
      </c>
      <c r="T353" s="81"/>
      <c r="U353" s="79">
        <f>SUM(U347:U352)</f>
        <v>207518</v>
      </c>
      <c r="V353" s="88">
        <f>SUM(V347:V352)</f>
        <v>886</v>
      </c>
      <c r="W353" s="75">
        <f>SUM(W347:W352)</f>
        <v>-6451</v>
      </c>
      <c r="X353" s="77"/>
    </row>
    <row r="354" spans="1:24" ht="15" customHeight="1" thickBot="1">
      <c r="A354" s="54"/>
      <c r="B354" s="74"/>
      <c r="C354" s="76"/>
      <c r="D354" s="82"/>
      <c r="E354" s="89"/>
      <c r="F354" s="76"/>
      <c r="G354" s="82"/>
      <c r="H354" s="89"/>
      <c r="I354" s="89"/>
      <c r="J354" s="20"/>
      <c r="K354" s="20"/>
      <c r="L354" s="90"/>
      <c r="M354" s="76"/>
      <c r="N354" s="82"/>
      <c r="O354" s="80"/>
      <c r="P354" s="76"/>
      <c r="Q354" s="82"/>
      <c r="R354" s="80"/>
      <c r="S354" s="76"/>
      <c r="T354" s="82"/>
      <c r="U354" s="80"/>
      <c r="V354" s="89"/>
      <c r="W354" s="76"/>
      <c r="X354" s="78"/>
    </row>
    <row r="355" spans="1:24" ht="15" customHeight="1">
      <c r="A355" s="211" t="s">
        <v>267</v>
      </c>
      <c r="B355" s="110" t="s">
        <v>571</v>
      </c>
      <c r="C355" s="111">
        <v>2829</v>
      </c>
      <c r="D355" s="115" t="s">
        <v>268</v>
      </c>
      <c r="E355" s="135">
        <v>2829</v>
      </c>
      <c r="F355" s="62">
        <f>+E355-C355</f>
        <v>0</v>
      </c>
      <c r="G355" s="60" t="s">
        <v>27</v>
      </c>
      <c r="H355" s="63">
        <v>2837</v>
      </c>
      <c r="I355" s="64">
        <f>+H355-C355</f>
        <v>8</v>
      </c>
      <c r="J355" s="65"/>
      <c r="K355" s="65"/>
      <c r="L355" s="66">
        <v>3183</v>
      </c>
      <c r="M355" s="62">
        <f>+L355-H355</f>
        <v>346</v>
      </c>
      <c r="N355" s="60" t="s">
        <v>700</v>
      </c>
      <c r="O355" s="61">
        <v>3183</v>
      </c>
      <c r="P355" s="62">
        <f>+O355-H355</f>
        <v>346</v>
      </c>
      <c r="Q355" s="60"/>
      <c r="R355" s="61">
        <v>3183</v>
      </c>
      <c r="S355" s="62">
        <f>+R355-H355</f>
        <v>346</v>
      </c>
      <c r="T355" s="60"/>
      <c r="U355" s="61">
        <v>3183</v>
      </c>
      <c r="V355" s="63">
        <f>+U355-H355</f>
        <v>346</v>
      </c>
      <c r="W355" s="125">
        <f>+U355-C355</f>
        <v>354</v>
      </c>
      <c r="X355" s="257"/>
    </row>
    <row r="356" spans="1:24" ht="15" customHeight="1">
      <c r="A356" s="258"/>
      <c r="B356" s="118"/>
      <c r="C356" s="112"/>
      <c r="D356" s="101"/>
      <c r="E356" s="131"/>
      <c r="F356" s="62"/>
      <c r="G356" s="60"/>
      <c r="H356" s="63"/>
      <c r="I356" s="64"/>
      <c r="J356" s="65"/>
      <c r="K356" s="65"/>
      <c r="L356" s="66"/>
      <c r="M356" s="62"/>
      <c r="N356" s="60"/>
      <c r="O356" s="61"/>
      <c r="P356" s="62"/>
      <c r="Q356" s="60"/>
      <c r="R356" s="61"/>
      <c r="S356" s="62"/>
      <c r="T356" s="60"/>
      <c r="U356" s="61"/>
      <c r="V356" s="63"/>
      <c r="W356" s="125"/>
      <c r="X356" s="257"/>
    </row>
    <row r="357" spans="1:24" ht="15" customHeight="1">
      <c r="A357" s="258"/>
      <c r="B357" s="67" t="s">
        <v>443</v>
      </c>
      <c r="C357" s="111">
        <v>8638</v>
      </c>
      <c r="D357" s="116" t="s">
        <v>269</v>
      </c>
      <c r="E357" s="135">
        <v>8638</v>
      </c>
      <c r="F357" s="62">
        <f>+E357-C357</f>
        <v>0</v>
      </c>
      <c r="G357" s="60" t="s">
        <v>270</v>
      </c>
      <c r="H357" s="63">
        <v>8638</v>
      </c>
      <c r="I357" s="64">
        <f>+H357-C357</f>
        <v>0</v>
      </c>
      <c r="J357" s="65" t="s">
        <v>619</v>
      </c>
      <c r="K357" s="65"/>
      <c r="L357" s="66">
        <v>8234</v>
      </c>
      <c r="M357" s="62">
        <f>+L357-H357</f>
        <v>-404</v>
      </c>
      <c r="N357" s="60" t="s">
        <v>701</v>
      </c>
      <c r="O357" s="61">
        <v>8234</v>
      </c>
      <c r="P357" s="62">
        <f>+O357-H357</f>
        <v>-404</v>
      </c>
      <c r="Q357" s="60"/>
      <c r="R357" s="61">
        <v>8234</v>
      </c>
      <c r="S357" s="62">
        <f>+R357-H357</f>
        <v>-404</v>
      </c>
      <c r="T357" s="60"/>
      <c r="U357" s="61">
        <v>8234</v>
      </c>
      <c r="V357" s="63">
        <f>+U357-H357</f>
        <v>-404</v>
      </c>
      <c r="W357" s="125">
        <f>+U357-C357</f>
        <v>-404</v>
      </c>
      <c r="X357" s="257"/>
    </row>
    <row r="358" spans="1:24" ht="15" customHeight="1">
      <c r="A358" s="258"/>
      <c r="B358" s="110"/>
      <c r="C358" s="112"/>
      <c r="D358" s="101"/>
      <c r="E358" s="131"/>
      <c r="F358" s="62"/>
      <c r="G358" s="60"/>
      <c r="H358" s="63"/>
      <c r="I358" s="64"/>
      <c r="J358" s="65"/>
      <c r="K358" s="65"/>
      <c r="L358" s="66"/>
      <c r="M358" s="62"/>
      <c r="N358" s="60"/>
      <c r="O358" s="61"/>
      <c r="P358" s="62"/>
      <c r="Q358" s="60"/>
      <c r="R358" s="61"/>
      <c r="S358" s="62"/>
      <c r="T358" s="60"/>
      <c r="U358" s="61"/>
      <c r="V358" s="63"/>
      <c r="W358" s="125"/>
      <c r="X358" s="257"/>
    </row>
    <row r="359" spans="1:24" ht="15" customHeight="1">
      <c r="A359" s="258"/>
      <c r="B359" s="67" t="s">
        <v>444</v>
      </c>
      <c r="C359" s="111">
        <v>3813</v>
      </c>
      <c r="D359" s="116" t="s">
        <v>271</v>
      </c>
      <c r="E359" s="135">
        <v>3813</v>
      </c>
      <c r="F359" s="62">
        <f>+E359-C359</f>
        <v>0</v>
      </c>
      <c r="G359" s="60" t="s">
        <v>272</v>
      </c>
      <c r="H359" s="63">
        <v>4917</v>
      </c>
      <c r="I359" s="64">
        <f>+H359-C359</f>
        <v>1104</v>
      </c>
      <c r="J359" s="65"/>
      <c r="K359" s="65"/>
      <c r="L359" s="66">
        <v>4917</v>
      </c>
      <c r="M359" s="62">
        <f>+L359-H359</f>
        <v>0</v>
      </c>
      <c r="N359" s="60"/>
      <c r="O359" s="61">
        <v>4917</v>
      </c>
      <c r="P359" s="62">
        <f>+O359-H359</f>
        <v>0</v>
      </c>
      <c r="Q359" s="60"/>
      <c r="R359" s="61">
        <v>4917</v>
      </c>
      <c r="S359" s="62">
        <f>+R359-H359</f>
        <v>0</v>
      </c>
      <c r="T359" s="60"/>
      <c r="U359" s="61">
        <v>4917</v>
      </c>
      <c r="V359" s="63">
        <f>+U359-H359</f>
        <v>0</v>
      </c>
      <c r="W359" s="125">
        <f>+U359-C359</f>
        <v>1104</v>
      </c>
      <c r="X359" s="257"/>
    </row>
    <row r="360" spans="1:24" ht="26.25" customHeight="1">
      <c r="A360" s="258"/>
      <c r="B360" s="110"/>
      <c r="C360" s="112"/>
      <c r="D360" s="101"/>
      <c r="E360" s="131"/>
      <c r="F360" s="62"/>
      <c r="G360" s="60"/>
      <c r="H360" s="63"/>
      <c r="I360" s="64"/>
      <c r="J360" s="65"/>
      <c r="K360" s="65"/>
      <c r="L360" s="66"/>
      <c r="M360" s="62"/>
      <c r="N360" s="60"/>
      <c r="O360" s="61"/>
      <c r="P360" s="62"/>
      <c r="Q360" s="60"/>
      <c r="R360" s="61"/>
      <c r="S360" s="62"/>
      <c r="T360" s="60"/>
      <c r="U360" s="61"/>
      <c r="V360" s="63"/>
      <c r="W360" s="125"/>
      <c r="X360" s="257"/>
    </row>
    <row r="361" spans="1:24" ht="15" customHeight="1">
      <c r="A361" s="258"/>
      <c r="B361" s="67" t="s">
        <v>445</v>
      </c>
      <c r="C361" s="111">
        <v>40970</v>
      </c>
      <c r="D361" s="116" t="s">
        <v>273</v>
      </c>
      <c r="E361" s="135">
        <v>40970</v>
      </c>
      <c r="F361" s="62">
        <f>+E361-C361</f>
        <v>0</v>
      </c>
      <c r="G361" s="60" t="s">
        <v>274</v>
      </c>
      <c r="H361" s="63">
        <v>42219</v>
      </c>
      <c r="I361" s="64">
        <f>+H361-C361</f>
        <v>1249</v>
      </c>
      <c r="J361" s="65" t="s">
        <v>620</v>
      </c>
      <c r="K361" s="65"/>
      <c r="L361" s="66">
        <v>41857</v>
      </c>
      <c r="M361" s="62">
        <f>+L361-H361</f>
        <v>-362</v>
      </c>
      <c r="N361" s="60" t="s">
        <v>702</v>
      </c>
      <c r="O361" s="61">
        <v>41857</v>
      </c>
      <c r="P361" s="62">
        <f>+O361-H361</f>
        <v>-362</v>
      </c>
      <c r="Q361" s="60"/>
      <c r="R361" s="61">
        <v>41857</v>
      </c>
      <c r="S361" s="62">
        <f>+R361-H361</f>
        <v>-362</v>
      </c>
      <c r="T361" s="60"/>
      <c r="U361" s="61">
        <v>41857</v>
      </c>
      <c r="V361" s="63">
        <f>+U361-H361</f>
        <v>-362</v>
      </c>
      <c r="W361" s="125">
        <f>+U361-C361</f>
        <v>887</v>
      </c>
      <c r="X361" s="257"/>
    </row>
    <row r="362" spans="1:24" ht="15" customHeight="1">
      <c r="A362" s="258"/>
      <c r="B362" s="110"/>
      <c r="C362" s="112"/>
      <c r="D362" s="101"/>
      <c r="E362" s="131"/>
      <c r="F362" s="62"/>
      <c r="G362" s="60"/>
      <c r="H362" s="63"/>
      <c r="I362" s="64"/>
      <c r="J362" s="65"/>
      <c r="K362" s="65"/>
      <c r="L362" s="66"/>
      <c r="M362" s="62"/>
      <c r="N362" s="60"/>
      <c r="O362" s="61"/>
      <c r="P362" s="62"/>
      <c r="Q362" s="60"/>
      <c r="R362" s="61"/>
      <c r="S362" s="62"/>
      <c r="T362" s="60"/>
      <c r="U362" s="61"/>
      <c r="V362" s="63"/>
      <c r="W362" s="125"/>
      <c r="X362" s="257"/>
    </row>
    <row r="363" spans="1:24" ht="15" customHeight="1">
      <c r="A363" s="258"/>
      <c r="B363" s="67" t="s">
        <v>446</v>
      </c>
      <c r="C363" s="111">
        <v>80462</v>
      </c>
      <c r="D363" s="116" t="s">
        <v>275</v>
      </c>
      <c r="E363" s="135">
        <v>105893</v>
      </c>
      <c r="F363" s="62">
        <f>+E363-C363</f>
        <v>25431</v>
      </c>
      <c r="G363" s="60" t="s">
        <v>276</v>
      </c>
      <c r="H363" s="63">
        <v>108202</v>
      </c>
      <c r="I363" s="64">
        <f>+H363-C363</f>
        <v>27740</v>
      </c>
      <c r="J363" s="65"/>
      <c r="K363" s="65"/>
      <c r="L363" s="66">
        <v>108076</v>
      </c>
      <c r="M363" s="62">
        <f>+L363-H363</f>
        <v>-126</v>
      </c>
      <c r="N363" s="60" t="s">
        <v>703</v>
      </c>
      <c r="O363" s="61">
        <v>108076</v>
      </c>
      <c r="P363" s="62">
        <f>+O363-H363</f>
        <v>-126</v>
      </c>
      <c r="Q363" s="60"/>
      <c r="R363" s="61">
        <v>108076</v>
      </c>
      <c r="S363" s="62">
        <f>+R363-H363</f>
        <v>-126</v>
      </c>
      <c r="T363" s="60"/>
      <c r="U363" s="61">
        <v>108076</v>
      </c>
      <c r="V363" s="63">
        <f>+U363-H363</f>
        <v>-126</v>
      </c>
      <c r="W363" s="125">
        <f>+U363-C363</f>
        <v>27614</v>
      </c>
      <c r="X363" s="257"/>
    </row>
    <row r="364" spans="1:24" ht="15" customHeight="1">
      <c r="A364" s="258"/>
      <c r="B364" s="110"/>
      <c r="C364" s="112"/>
      <c r="D364" s="101"/>
      <c r="E364" s="131"/>
      <c r="F364" s="62"/>
      <c r="G364" s="60"/>
      <c r="H364" s="63"/>
      <c r="I364" s="64"/>
      <c r="J364" s="65"/>
      <c r="K364" s="65"/>
      <c r="L364" s="66"/>
      <c r="M364" s="62"/>
      <c r="N364" s="60"/>
      <c r="O364" s="61"/>
      <c r="P364" s="62"/>
      <c r="Q364" s="60"/>
      <c r="R364" s="61"/>
      <c r="S364" s="62"/>
      <c r="T364" s="60"/>
      <c r="U364" s="61"/>
      <c r="V364" s="63"/>
      <c r="W364" s="125"/>
      <c r="X364" s="257"/>
    </row>
    <row r="365" spans="1:24" ht="15" customHeight="1">
      <c r="A365" s="258"/>
      <c r="B365" s="67" t="s">
        <v>447</v>
      </c>
      <c r="C365" s="111">
        <v>6631</v>
      </c>
      <c r="D365" s="116" t="s">
        <v>277</v>
      </c>
      <c r="E365" s="135">
        <v>6631</v>
      </c>
      <c r="F365" s="62">
        <f>+E365-C365</f>
        <v>0</v>
      </c>
      <c r="G365" s="60" t="s">
        <v>143</v>
      </c>
      <c r="H365" s="63">
        <v>6536</v>
      </c>
      <c r="I365" s="64">
        <f>+H365-C365</f>
        <v>-95</v>
      </c>
      <c r="J365" s="65"/>
      <c r="K365" s="65"/>
      <c r="L365" s="66">
        <v>6536</v>
      </c>
      <c r="M365" s="62">
        <f>+L365-H365</f>
        <v>0</v>
      </c>
      <c r="N365" s="60"/>
      <c r="O365" s="61">
        <v>6536</v>
      </c>
      <c r="P365" s="62">
        <f>+O365-H365</f>
        <v>0</v>
      </c>
      <c r="Q365" s="60"/>
      <c r="R365" s="61">
        <v>6536</v>
      </c>
      <c r="S365" s="62">
        <f>+R365-H365</f>
        <v>0</v>
      </c>
      <c r="T365" s="60"/>
      <c r="U365" s="61">
        <v>6556</v>
      </c>
      <c r="V365" s="63">
        <f>+U365-H365</f>
        <v>20</v>
      </c>
      <c r="W365" s="125">
        <f>+U365-C365</f>
        <v>-75</v>
      </c>
      <c r="X365" s="257"/>
    </row>
    <row r="366" spans="1:24" ht="15" customHeight="1">
      <c r="A366" s="258"/>
      <c r="B366" s="110"/>
      <c r="C366" s="112"/>
      <c r="D366" s="101"/>
      <c r="E366" s="131"/>
      <c r="F366" s="62"/>
      <c r="G366" s="60"/>
      <c r="H366" s="63"/>
      <c r="I366" s="64"/>
      <c r="J366" s="65"/>
      <c r="K366" s="65"/>
      <c r="L366" s="66"/>
      <c r="M366" s="62"/>
      <c r="N366" s="60"/>
      <c r="O366" s="61"/>
      <c r="P366" s="62"/>
      <c r="Q366" s="60"/>
      <c r="R366" s="61"/>
      <c r="S366" s="62"/>
      <c r="T366" s="60"/>
      <c r="U366" s="61"/>
      <c r="V366" s="63"/>
      <c r="W366" s="125"/>
      <c r="X366" s="257"/>
    </row>
    <row r="367" spans="1:24" ht="32.25" customHeight="1">
      <c r="A367" s="258"/>
      <c r="B367" s="67" t="s">
        <v>448</v>
      </c>
      <c r="C367" s="111">
        <v>139228</v>
      </c>
      <c r="D367" s="116" t="s">
        <v>278</v>
      </c>
      <c r="E367" s="135">
        <v>48902</v>
      </c>
      <c r="F367" s="62">
        <f>+E367-C367</f>
        <v>-90326</v>
      </c>
      <c r="G367" s="60" t="s">
        <v>279</v>
      </c>
      <c r="H367" s="63">
        <v>151723</v>
      </c>
      <c r="I367" s="64">
        <f>+H367-C367</f>
        <v>12495</v>
      </c>
      <c r="J367" s="65"/>
      <c r="K367" s="65"/>
      <c r="L367" s="66">
        <v>151688</v>
      </c>
      <c r="M367" s="62">
        <f>+L367-H367</f>
        <v>-35</v>
      </c>
      <c r="N367" s="60" t="s">
        <v>704</v>
      </c>
      <c r="O367" s="61">
        <v>151668</v>
      </c>
      <c r="P367" s="62">
        <f>+O367-H367</f>
        <v>-55</v>
      </c>
      <c r="Q367" s="60"/>
      <c r="R367" s="61">
        <v>151668</v>
      </c>
      <c r="S367" s="62">
        <f>+R367-H367</f>
        <v>-55</v>
      </c>
      <c r="T367" s="60"/>
      <c r="U367" s="61">
        <v>151695</v>
      </c>
      <c r="V367" s="63">
        <f>+U367-H367</f>
        <v>-28</v>
      </c>
      <c r="W367" s="125">
        <f>+U367-C367</f>
        <v>12467</v>
      </c>
      <c r="X367" s="257"/>
    </row>
    <row r="368" spans="1:24" ht="24.75" customHeight="1">
      <c r="A368" s="258"/>
      <c r="B368" s="110"/>
      <c r="C368" s="112"/>
      <c r="D368" s="101"/>
      <c r="E368" s="131"/>
      <c r="F368" s="62"/>
      <c r="G368" s="60"/>
      <c r="H368" s="63"/>
      <c r="I368" s="64"/>
      <c r="J368" s="65"/>
      <c r="K368" s="65"/>
      <c r="L368" s="66"/>
      <c r="M368" s="62"/>
      <c r="N368" s="60"/>
      <c r="O368" s="61"/>
      <c r="P368" s="62"/>
      <c r="Q368" s="60"/>
      <c r="R368" s="61"/>
      <c r="S368" s="62"/>
      <c r="T368" s="60"/>
      <c r="U368" s="61"/>
      <c r="V368" s="63"/>
      <c r="W368" s="125"/>
      <c r="X368" s="257"/>
    </row>
    <row r="369" spans="1:24" ht="17.25" customHeight="1">
      <c r="A369" s="258"/>
      <c r="B369" s="67" t="s">
        <v>449</v>
      </c>
      <c r="C369" s="111">
        <v>68189</v>
      </c>
      <c r="D369" s="116" t="s">
        <v>280</v>
      </c>
      <c r="E369" s="123">
        <v>82553</v>
      </c>
      <c r="F369" s="62">
        <f>+E369-C369</f>
        <v>14364</v>
      </c>
      <c r="G369" s="60" t="s">
        <v>281</v>
      </c>
      <c r="H369" s="63">
        <v>62065</v>
      </c>
      <c r="I369" s="64">
        <f>+H369-C369</f>
        <v>-6124</v>
      </c>
      <c r="J369" s="65"/>
      <c r="K369" s="65"/>
      <c r="L369" s="66">
        <v>71981</v>
      </c>
      <c r="M369" s="62">
        <f>+L369-H369</f>
        <v>9916</v>
      </c>
      <c r="N369" s="60" t="s">
        <v>705</v>
      </c>
      <c r="O369" s="160">
        <v>58781</v>
      </c>
      <c r="P369" s="146">
        <f>+O369-H369</f>
        <v>-3284</v>
      </c>
      <c r="Q369" s="224" t="s">
        <v>776</v>
      </c>
      <c r="R369" s="160">
        <v>58781</v>
      </c>
      <c r="S369" s="62">
        <f>+R369-H369</f>
        <v>-3284</v>
      </c>
      <c r="T369" s="60"/>
      <c r="U369" s="61">
        <v>58781</v>
      </c>
      <c r="V369" s="63">
        <f>+U369-H369</f>
        <v>-3284</v>
      </c>
      <c r="W369" s="125">
        <f>+U369-C369</f>
        <v>-9408</v>
      </c>
      <c r="X369" s="257"/>
    </row>
    <row r="370" spans="1:24" ht="26.25" customHeight="1">
      <c r="A370" s="258"/>
      <c r="B370" s="110"/>
      <c r="C370" s="112"/>
      <c r="D370" s="101"/>
      <c r="E370" s="124"/>
      <c r="F370" s="62"/>
      <c r="G370" s="60"/>
      <c r="H370" s="63"/>
      <c r="I370" s="64"/>
      <c r="J370" s="65"/>
      <c r="K370" s="65"/>
      <c r="L370" s="66"/>
      <c r="M370" s="62"/>
      <c r="N370" s="60"/>
      <c r="O370" s="160"/>
      <c r="P370" s="146"/>
      <c r="Q370" s="224"/>
      <c r="R370" s="160"/>
      <c r="S370" s="62"/>
      <c r="T370" s="60"/>
      <c r="U370" s="61"/>
      <c r="V370" s="63"/>
      <c r="W370" s="125"/>
      <c r="X370" s="257"/>
    </row>
    <row r="371" spans="1:24" ht="15" customHeight="1">
      <c r="A371" s="258"/>
      <c r="B371" s="67" t="s">
        <v>450</v>
      </c>
      <c r="C371" s="111">
        <v>186899</v>
      </c>
      <c r="D371" s="116" t="s">
        <v>282</v>
      </c>
      <c r="E371" s="135">
        <v>190003</v>
      </c>
      <c r="F371" s="62">
        <f>+E371-C371</f>
        <v>3104</v>
      </c>
      <c r="G371" s="60" t="s">
        <v>283</v>
      </c>
      <c r="H371" s="63">
        <v>185673</v>
      </c>
      <c r="I371" s="64">
        <f>+H371-C371</f>
        <v>-1226</v>
      </c>
      <c r="J371" s="65"/>
      <c r="K371" s="65"/>
      <c r="L371" s="66">
        <v>185876</v>
      </c>
      <c r="M371" s="62">
        <f>+L371-H371</f>
        <v>203</v>
      </c>
      <c r="N371" s="60" t="s">
        <v>706</v>
      </c>
      <c r="O371" s="61">
        <v>185876</v>
      </c>
      <c r="P371" s="62">
        <f>+O371-H371</f>
        <v>203</v>
      </c>
      <c r="Q371" s="60"/>
      <c r="R371" s="61">
        <v>185876</v>
      </c>
      <c r="S371" s="62">
        <f>+R371-H371</f>
        <v>203</v>
      </c>
      <c r="T371" s="60"/>
      <c r="U371" s="61">
        <v>185876</v>
      </c>
      <c r="V371" s="63">
        <f>+U371-H371</f>
        <v>203</v>
      </c>
      <c r="W371" s="125">
        <f>+U371-C371</f>
        <v>-1023</v>
      </c>
      <c r="X371" s="257"/>
    </row>
    <row r="372" spans="1:24" ht="15" customHeight="1">
      <c r="A372" s="258"/>
      <c r="B372" s="110"/>
      <c r="C372" s="112"/>
      <c r="D372" s="101"/>
      <c r="E372" s="131"/>
      <c r="F372" s="62"/>
      <c r="G372" s="60"/>
      <c r="H372" s="63"/>
      <c r="I372" s="64"/>
      <c r="J372" s="65"/>
      <c r="K372" s="65"/>
      <c r="L372" s="66"/>
      <c r="M372" s="62"/>
      <c r="N372" s="60"/>
      <c r="O372" s="61"/>
      <c r="P372" s="62"/>
      <c r="Q372" s="60"/>
      <c r="R372" s="61"/>
      <c r="S372" s="62"/>
      <c r="T372" s="60"/>
      <c r="U372" s="61"/>
      <c r="V372" s="63"/>
      <c r="W372" s="125"/>
      <c r="X372" s="257"/>
    </row>
    <row r="373" spans="1:24" ht="15" customHeight="1">
      <c r="A373" s="258"/>
      <c r="B373" s="67" t="s">
        <v>451</v>
      </c>
      <c r="C373" s="111">
        <v>37934</v>
      </c>
      <c r="D373" s="116" t="s">
        <v>284</v>
      </c>
      <c r="E373" s="135">
        <v>38281</v>
      </c>
      <c r="F373" s="62">
        <f>+E373-C373</f>
        <v>347</v>
      </c>
      <c r="G373" s="60" t="s">
        <v>285</v>
      </c>
      <c r="H373" s="63">
        <v>35296</v>
      </c>
      <c r="I373" s="64">
        <f>+H373-C373</f>
        <v>-2638</v>
      </c>
      <c r="J373" s="65"/>
      <c r="K373" s="65"/>
      <c r="L373" s="66">
        <v>34105</v>
      </c>
      <c r="M373" s="62">
        <f>+L373-H373</f>
        <v>-1191</v>
      </c>
      <c r="N373" s="60" t="s">
        <v>707</v>
      </c>
      <c r="O373" s="160">
        <v>58453</v>
      </c>
      <c r="P373" s="146">
        <f>+O373-H373</f>
        <v>23157</v>
      </c>
      <c r="Q373" s="224" t="s">
        <v>774</v>
      </c>
      <c r="R373" s="160">
        <v>58453</v>
      </c>
      <c r="S373" s="62">
        <f>+R373-H373</f>
        <v>23157</v>
      </c>
      <c r="T373" s="60"/>
      <c r="U373" s="61">
        <v>58453</v>
      </c>
      <c r="V373" s="63">
        <f>+U373-H373</f>
        <v>23157</v>
      </c>
      <c r="W373" s="125">
        <f>+U373-C373</f>
        <v>20519</v>
      </c>
      <c r="X373" s="257"/>
    </row>
    <row r="374" spans="1:24" ht="15" customHeight="1">
      <c r="A374" s="258"/>
      <c r="B374" s="110"/>
      <c r="C374" s="112"/>
      <c r="D374" s="101"/>
      <c r="E374" s="131"/>
      <c r="F374" s="62"/>
      <c r="G374" s="60"/>
      <c r="H374" s="63"/>
      <c r="I374" s="64"/>
      <c r="J374" s="65"/>
      <c r="K374" s="65"/>
      <c r="L374" s="66"/>
      <c r="M374" s="62"/>
      <c r="N374" s="60"/>
      <c r="O374" s="160"/>
      <c r="P374" s="146"/>
      <c r="Q374" s="224"/>
      <c r="R374" s="160"/>
      <c r="S374" s="62"/>
      <c r="T374" s="60"/>
      <c r="U374" s="61"/>
      <c r="V374" s="63"/>
      <c r="W374" s="125"/>
      <c r="X374" s="257"/>
    </row>
    <row r="375" spans="1:24" ht="15" customHeight="1">
      <c r="A375" s="258"/>
      <c r="B375" s="67" t="s">
        <v>452</v>
      </c>
      <c r="C375" s="111">
        <v>4520</v>
      </c>
      <c r="D375" s="116" t="s">
        <v>286</v>
      </c>
      <c r="E375" s="135">
        <v>4520</v>
      </c>
      <c r="F375" s="62">
        <f>+E375-C375</f>
        <v>0</v>
      </c>
      <c r="G375" s="60" t="s">
        <v>287</v>
      </c>
      <c r="H375" s="63">
        <v>6480</v>
      </c>
      <c r="I375" s="64">
        <f>+H375-C375</f>
        <v>1960</v>
      </c>
      <c r="J375" s="65"/>
      <c r="K375" s="65"/>
      <c r="L375" s="66">
        <v>6480</v>
      </c>
      <c r="M375" s="62">
        <f>+L375-H375</f>
        <v>0</v>
      </c>
      <c r="N375" s="60"/>
      <c r="O375" s="61">
        <v>6480</v>
      </c>
      <c r="P375" s="62">
        <f>+O375-H375</f>
        <v>0</v>
      </c>
      <c r="Q375" s="60"/>
      <c r="R375" s="61">
        <v>6480</v>
      </c>
      <c r="S375" s="62">
        <f>+R375-H375</f>
        <v>0</v>
      </c>
      <c r="T375" s="60"/>
      <c r="U375" s="61">
        <v>6480</v>
      </c>
      <c r="V375" s="63">
        <f>+U375-H375</f>
        <v>0</v>
      </c>
      <c r="W375" s="125">
        <f>+U375-C375</f>
        <v>1960</v>
      </c>
      <c r="X375" s="257"/>
    </row>
    <row r="376" spans="1:24" ht="15" customHeight="1">
      <c r="A376" s="258"/>
      <c r="B376" s="110"/>
      <c r="C376" s="112"/>
      <c r="D376" s="101"/>
      <c r="E376" s="131"/>
      <c r="F376" s="62"/>
      <c r="G376" s="60"/>
      <c r="H376" s="63"/>
      <c r="I376" s="64"/>
      <c r="J376" s="65"/>
      <c r="K376" s="65"/>
      <c r="L376" s="66"/>
      <c r="M376" s="62"/>
      <c r="N376" s="60"/>
      <c r="O376" s="61"/>
      <c r="P376" s="62"/>
      <c r="Q376" s="60"/>
      <c r="R376" s="61"/>
      <c r="S376" s="62"/>
      <c r="T376" s="60"/>
      <c r="U376" s="61"/>
      <c r="V376" s="63"/>
      <c r="W376" s="125"/>
      <c r="X376" s="257"/>
    </row>
    <row r="377" spans="1:24" ht="15" customHeight="1">
      <c r="A377" s="258"/>
      <c r="B377" s="67" t="s">
        <v>453</v>
      </c>
      <c r="C377" s="111">
        <v>19597</v>
      </c>
      <c r="D377" s="116" t="s">
        <v>288</v>
      </c>
      <c r="E377" s="135">
        <v>19597</v>
      </c>
      <c r="F377" s="62">
        <f>+E377-C377</f>
        <v>0</v>
      </c>
      <c r="G377" s="60" t="s">
        <v>289</v>
      </c>
      <c r="H377" s="63">
        <v>19609</v>
      </c>
      <c r="I377" s="64">
        <f>+H377-C377</f>
        <v>12</v>
      </c>
      <c r="J377" s="65"/>
      <c r="K377" s="65"/>
      <c r="L377" s="66">
        <v>19609</v>
      </c>
      <c r="M377" s="62">
        <f>+L377-H377</f>
        <v>0</v>
      </c>
      <c r="N377" s="60"/>
      <c r="O377" s="61">
        <v>19609</v>
      </c>
      <c r="P377" s="62">
        <f>+O377-H377</f>
        <v>0</v>
      </c>
      <c r="Q377" s="60"/>
      <c r="R377" s="61">
        <v>19609</v>
      </c>
      <c r="S377" s="62">
        <f>+R377-H377</f>
        <v>0</v>
      </c>
      <c r="T377" s="60"/>
      <c r="U377" s="61">
        <v>19609</v>
      </c>
      <c r="V377" s="63">
        <f>+U377-H377</f>
        <v>0</v>
      </c>
      <c r="W377" s="125">
        <f>+U377-C377</f>
        <v>12</v>
      </c>
      <c r="X377" s="257"/>
    </row>
    <row r="378" spans="1:24" ht="15" customHeight="1">
      <c r="A378" s="258"/>
      <c r="B378" s="110"/>
      <c r="C378" s="112"/>
      <c r="D378" s="101"/>
      <c r="E378" s="131"/>
      <c r="F378" s="62"/>
      <c r="G378" s="60"/>
      <c r="H378" s="63"/>
      <c r="I378" s="64"/>
      <c r="J378" s="65"/>
      <c r="K378" s="65"/>
      <c r="L378" s="66"/>
      <c r="M378" s="62"/>
      <c r="N378" s="60"/>
      <c r="O378" s="61"/>
      <c r="P378" s="62"/>
      <c r="Q378" s="60"/>
      <c r="R378" s="61"/>
      <c r="S378" s="62"/>
      <c r="T378" s="60"/>
      <c r="U378" s="61"/>
      <c r="V378" s="63"/>
      <c r="W378" s="125"/>
      <c r="X378" s="257"/>
    </row>
    <row r="379" spans="1:24" ht="15" customHeight="1">
      <c r="A379" s="258"/>
      <c r="B379" s="67" t="s">
        <v>454</v>
      </c>
      <c r="C379" s="111">
        <v>16175</v>
      </c>
      <c r="D379" s="116" t="s">
        <v>290</v>
      </c>
      <c r="E379" s="135">
        <v>241080</v>
      </c>
      <c r="F379" s="62">
        <f>+E379-C379</f>
        <v>224905</v>
      </c>
      <c r="G379" s="60" t="s">
        <v>291</v>
      </c>
      <c r="H379" s="63">
        <v>241080</v>
      </c>
      <c r="I379" s="64">
        <f>+H379-C379</f>
        <v>224905</v>
      </c>
      <c r="J379" s="65"/>
      <c r="K379" s="65"/>
      <c r="L379" s="66">
        <v>241052</v>
      </c>
      <c r="M379" s="62">
        <f>+L379-H379</f>
        <v>-28</v>
      </c>
      <c r="N379" s="60" t="s">
        <v>708</v>
      </c>
      <c r="O379" s="61">
        <v>241052</v>
      </c>
      <c r="P379" s="62">
        <f>+O379-H379</f>
        <v>-28</v>
      </c>
      <c r="Q379" s="60"/>
      <c r="R379" s="61">
        <v>241052</v>
      </c>
      <c r="S379" s="62">
        <f>+R379-H379</f>
        <v>-28</v>
      </c>
      <c r="T379" s="60"/>
      <c r="U379" s="61">
        <v>241052</v>
      </c>
      <c r="V379" s="63">
        <f>+U379-H379</f>
        <v>-28</v>
      </c>
      <c r="W379" s="125">
        <f>+U379-C379</f>
        <v>224877</v>
      </c>
      <c r="X379" s="257"/>
    </row>
    <row r="380" spans="1:24" ht="26.25" customHeight="1">
      <c r="A380" s="258"/>
      <c r="B380" s="110"/>
      <c r="C380" s="112"/>
      <c r="D380" s="101"/>
      <c r="E380" s="131"/>
      <c r="F380" s="62"/>
      <c r="G380" s="60"/>
      <c r="H380" s="63"/>
      <c r="I380" s="64"/>
      <c r="J380" s="65"/>
      <c r="K380" s="65"/>
      <c r="L380" s="66"/>
      <c r="M380" s="62"/>
      <c r="N380" s="60"/>
      <c r="O380" s="61"/>
      <c r="P380" s="62"/>
      <c r="Q380" s="60"/>
      <c r="R380" s="61"/>
      <c r="S380" s="62"/>
      <c r="T380" s="60"/>
      <c r="U380" s="61"/>
      <c r="V380" s="63"/>
      <c r="W380" s="125"/>
      <c r="X380" s="257"/>
    </row>
    <row r="381" spans="1:24" ht="15" customHeight="1">
      <c r="A381" s="258"/>
      <c r="B381" s="67" t="s">
        <v>455</v>
      </c>
      <c r="C381" s="111">
        <v>45248</v>
      </c>
      <c r="D381" s="116" t="s">
        <v>292</v>
      </c>
      <c r="E381" s="123">
        <v>193838</v>
      </c>
      <c r="F381" s="62">
        <f>+E381-C381</f>
        <v>148590</v>
      </c>
      <c r="G381" s="60" t="s">
        <v>293</v>
      </c>
      <c r="H381" s="63">
        <v>145046</v>
      </c>
      <c r="I381" s="64">
        <f>+H381-C381</f>
        <v>99798</v>
      </c>
      <c r="J381" s="65"/>
      <c r="K381" s="65"/>
      <c r="L381" s="66">
        <v>145046</v>
      </c>
      <c r="M381" s="62">
        <f>+L381-H381</f>
        <v>0</v>
      </c>
      <c r="N381" s="60" t="s">
        <v>709</v>
      </c>
      <c r="O381" s="160">
        <v>35046</v>
      </c>
      <c r="P381" s="146">
        <f>+O381-H381</f>
        <v>-110000</v>
      </c>
      <c r="Q381" s="224" t="s">
        <v>775</v>
      </c>
      <c r="R381" s="160">
        <v>35046</v>
      </c>
      <c r="S381" s="62">
        <f>+R381-H381</f>
        <v>-110000</v>
      </c>
      <c r="T381" s="60"/>
      <c r="U381" s="61">
        <v>35046</v>
      </c>
      <c r="V381" s="63">
        <f>+U381-H381</f>
        <v>-110000</v>
      </c>
      <c r="W381" s="125">
        <f>+U381-C381</f>
        <v>-10202</v>
      </c>
      <c r="X381" s="257"/>
    </row>
    <row r="382" spans="1:24" ht="26.25" customHeight="1">
      <c r="A382" s="258"/>
      <c r="B382" s="110"/>
      <c r="C382" s="112"/>
      <c r="D382" s="101"/>
      <c r="E382" s="124"/>
      <c r="F382" s="62"/>
      <c r="G382" s="60"/>
      <c r="H382" s="63"/>
      <c r="I382" s="64"/>
      <c r="J382" s="65"/>
      <c r="K382" s="65"/>
      <c r="L382" s="66"/>
      <c r="M382" s="62"/>
      <c r="N382" s="60"/>
      <c r="O382" s="160"/>
      <c r="P382" s="146"/>
      <c r="Q382" s="224"/>
      <c r="R382" s="160"/>
      <c r="S382" s="62"/>
      <c r="T382" s="60"/>
      <c r="U382" s="61"/>
      <c r="V382" s="63"/>
      <c r="W382" s="125"/>
      <c r="X382" s="257"/>
    </row>
    <row r="383" spans="1:24" ht="15" customHeight="1">
      <c r="A383" s="258"/>
      <c r="B383" s="67" t="s">
        <v>456</v>
      </c>
      <c r="C383" s="111">
        <v>87429</v>
      </c>
      <c r="D383" s="116" t="s">
        <v>294</v>
      </c>
      <c r="E383" s="135">
        <v>93665</v>
      </c>
      <c r="F383" s="62">
        <f>+E383-C383</f>
        <v>6236</v>
      </c>
      <c r="G383" s="60" t="s">
        <v>295</v>
      </c>
      <c r="H383" s="63">
        <v>93250</v>
      </c>
      <c r="I383" s="64">
        <f>+H383-C383</f>
        <v>5821</v>
      </c>
      <c r="J383" s="65"/>
      <c r="K383" s="65"/>
      <c r="L383" s="66">
        <v>93869</v>
      </c>
      <c r="M383" s="62">
        <f>+L383-H383</f>
        <v>619</v>
      </c>
      <c r="N383" s="60" t="s">
        <v>710</v>
      </c>
      <c r="O383" s="61">
        <v>93869</v>
      </c>
      <c r="P383" s="62">
        <f>+O383-H383</f>
        <v>619</v>
      </c>
      <c r="Q383" s="60"/>
      <c r="R383" s="61">
        <v>93869</v>
      </c>
      <c r="S383" s="62">
        <f>+R383-H383</f>
        <v>619</v>
      </c>
      <c r="T383" s="60"/>
      <c r="U383" s="61">
        <v>93869</v>
      </c>
      <c r="V383" s="63">
        <f>+U383-H383</f>
        <v>619</v>
      </c>
      <c r="W383" s="125">
        <f>+U383-C383</f>
        <v>6440</v>
      </c>
      <c r="X383" s="257"/>
    </row>
    <row r="384" spans="1:24" ht="15" customHeight="1">
      <c r="A384" s="258"/>
      <c r="B384" s="110"/>
      <c r="C384" s="112"/>
      <c r="D384" s="101"/>
      <c r="E384" s="131"/>
      <c r="F384" s="62"/>
      <c r="G384" s="60"/>
      <c r="H384" s="63"/>
      <c r="I384" s="64"/>
      <c r="J384" s="65"/>
      <c r="K384" s="65"/>
      <c r="L384" s="66"/>
      <c r="M384" s="62"/>
      <c r="N384" s="60"/>
      <c r="O384" s="61"/>
      <c r="P384" s="62"/>
      <c r="Q384" s="60"/>
      <c r="R384" s="61"/>
      <c r="S384" s="62"/>
      <c r="T384" s="60"/>
      <c r="U384" s="61"/>
      <c r="V384" s="63"/>
      <c r="W384" s="125"/>
      <c r="X384" s="257"/>
    </row>
    <row r="385" spans="1:24" ht="15" customHeight="1">
      <c r="A385" s="258"/>
      <c r="B385" s="67" t="s">
        <v>457</v>
      </c>
      <c r="C385" s="111">
        <v>20107</v>
      </c>
      <c r="D385" s="116" t="s">
        <v>296</v>
      </c>
      <c r="E385" s="135">
        <v>23202</v>
      </c>
      <c r="F385" s="62">
        <f>+E385-C385</f>
        <v>3095</v>
      </c>
      <c r="G385" s="60" t="s">
        <v>297</v>
      </c>
      <c r="H385" s="63">
        <v>20476</v>
      </c>
      <c r="I385" s="64">
        <f>+H385-C385</f>
        <v>369</v>
      </c>
      <c r="J385" s="65"/>
      <c r="K385" s="65"/>
      <c r="L385" s="66">
        <v>20049</v>
      </c>
      <c r="M385" s="62">
        <f>+L385-H385</f>
        <v>-427</v>
      </c>
      <c r="N385" s="60"/>
      <c r="O385" s="61">
        <v>20049</v>
      </c>
      <c r="P385" s="62">
        <f>+O385-H385</f>
        <v>-427</v>
      </c>
      <c r="Q385" s="60"/>
      <c r="R385" s="61">
        <v>20049</v>
      </c>
      <c r="S385" s="62">
        <f>+R385-H385</f>
        <v>-427</v>
      </c>
      <c r="T385" s="60"/>
      <c r="U385" s="61">
        <v>20049</v>
      </c>
      <c r="V385" s="63">
        <f>+U385-H385</f>
        <v>-427</v>
      </c>
      <c r="W385" s="125">
        <f>+U385-C385</f>
        <v>-58</v>
      </c>
      <c r="X385" s="257"/>
    </row>
    <row r="386" spans="1:24" ht="15" customHeight="1">
      <c r="A386" s="258"/>
      <c r="B386" s="110"/>
      <c r="C386" s="112"/>
      <c r="D386" s="101"/>
      <c r="E386" s="131"/>
      <c r="F386" s="62"/>
      <c r="G386" s="60"/>
      <c r="H386" s="63"/>
      <c r="I386" s="64"/>
      <c r="J386" s="65"/>
      <c r="K386" s="65"/>
      <c r="L386" s="66"/>
      <c r="M386" s="62"/>
      <c r="N386" s="60"/>
      <c r="O386" s="61"/>
      <c r="P386" s="62"/>
      <c r="Q386" s="60"/>
      <c r="R386" s="61"/>
      <c r="S386" s="62"/>
      <c r="T386" s="60"/>
      <c r="U386" s="61"/>
      <c r="V386" s="63"/>
      <c r="W386" s="125"/>
      <c r="X386" s="257"/>
    </row>
    <row r="387" spans="1:24" ht="15" customHeight="1">
      <c r="A387" s="258"/>
      <c r="B387" s="67" t="s">
        <v>458</v>
      </c>
      <c r="C387" s="111">
        <v>2316</v>
      </c>
      <c r="D387" s="116" t="s">
        <v>298</v>
      </c>
      <c r="E387" s="135">
        <v>2316</v>
      </c>
      <c r="F387" s="62">
        <f>+E387-C387</f>
        <v>0</v>
      </c>
      <c r="G387" s="60" t="s">
        <v>299</v>
      </c>
      <c r="H387" s="63">
        <v>3913</v>
      </c>
      <c r="I387" s="64">
        <f>+H387-C387</f>
        <v>1597</v>
      </c>
      <c r="J387" s="65"/>
      <c r="K387" s="65"/>
      <c r="L387" s="66">
        <v>3913</v>
      </c>
      <c r="M387" s="62">
        <f>+L387-H387</f>
        <v>0</v>
      </c>
      <c r="N387" s="60"/>
      <c r="O387" s="61">
        <v>3913</v>
      </c>
      <c r="P387" s="62">
        <f>+O387-H387</f>
        <v>0</v>
      </c>
      <c r="Q387" s="60"/>
      <c r="R387" s="61">
        <v>3913</v>
      </c>
      <c r="S387" s="62">
        <f>+R387-H387</f>
        <v>0</v>
      </c>
      <c r="T387" s="60"/>
      <c r="U387" s="61">
        <v>3913</v>
      </c>
      <c r="V387" s="63">
        <f>+U387-H387</f>
        <v>0</v>
      </c>
      <c r="W387" s="125">
        <f>+U387-C387</f>
        <v>1597</v>
      </c>
      <c r="X387" s="257"/>
    </row>
    <row r="388" spans="1:24" ht="15" customHeight="1">
      <c r="A388" s="258"/>
      <c r="B388" s="110"/>
      <c r="C388" s="112"/>
      <c r="D388" s="101"/>
      <c r="E388" s="131"/>
      <c r="F388" s="62"/>
      <c r="G388" s="60"/>
      <c r="H388" s="63"/>
      <c r="I388" s="64"/>
      <c r="J388" s="65"/>
      <c r="K388" s="65"/>
      <c r="L388" s="66"/>
      <c r="M388" s="62"/>
      <c r="N388" s="60"/>
      <c r="O388" s="61"/>
      <c r="P388" s="62"/>
      <c r="Q388" s="60"/>
      <c r="R388" s="61"/>
      <c r="S388" s="62"/>
      <c r="T388" s="60"/>
      <c r="U388" s="61"/>
      <c r="V388" s="63"/>
      <c r="W388" s="125"/>
      <c r="X388" s="257"/>
    </row>
    <row r="389" spans="1:24" ht="15" customHeight="1">
      <c r="A389" s="258"/>
      <c r="B389" s="67" t="s">
        <v>459</v>
      </c>
      <c r="C389" s="111">
        <v>25192</v>
      </c>
      <c r="D389" s="116" t="s">
        <v>300</v>
      </c>
      <c r="E389" s="135">
        <v>26151</v>
      </c>
      <c r="F389" s="62">
        <f>+E389-C389</f>
        <v>959</v>
      </c>
      <c r="G389" s="60" t="s">
        <v>301</v>
      </c>
      <c r="H389" s="63">
        <v>26332</v>
      </c>
      <c r="I389" s="64">
        <f>+H389-C389</f>
        <v>1140</v>
      </c>
      <c r="J389" s="65"/>
      <c r="K389" s="65"/>
      <c r="L389" s="66">
        <v>26332</v>
      </c>
      <c r="M389" s="62">
        <f>+L389-H389</f>
        <v>0</v>
      </c>
      <c r="N389" s="60"/>
      <c r="O389" s="61">
        <v>26332</v>
      </c>
      <c r="P389" s="62">
        <f>+O389-H389</f>
        <v>0</v>
      </c>
      <c r="Q389" s="60"/>
      <c r="R389" s="61">
        <v>26332</v>
      </c>
      <c r="S389" s="62">
        <f>+R389-H389</f>
        <v>0</v>
      </c>
      <c r="T389" s="60"/>
      <c r="U389" s="61">
        <v>26332</v>
      </c>
      <c r="V389" s="63">
        <f>+U389-H389</f>
        <v>0</v>
      </c>
      <c r="W389" s="125">
        <f>+U389-C389</f>
        <v>1140</v>
      </c>
      <c r="X389" s="257"/>
    </row>
    <row r="390" spans="1:24" ht="15" customHeight="1" thickBot="1">
      <c r="A390" s="258"/>
      <c r="B390" s="110"/>
      <c r="C390" s="112"/>
      <c r="D390" s="117"/>
      <c r="E390" s="131"/>
      <c r="F390" s="62"/>
      <c r="G390" s="60"/>
      <c r="H390" s="63"/>
      <c r="I390" s="64"/>
      <c r="J390" s="65"/>
      <c r="K390" s="65"/>
      <c r="L390" s="66"/>
      <c r="M390" s="62"/>
      <c r="N390" s="60"/>
      <c r="O390" s="61"/>
      <c r="P390" s="62"/>
      <c r="Q390" s="60"/>
      <c r="R390" s="61"/>
      <c r="S390" s="62"/>
      <c r="T390" s="60"/>
      <c r="U390" s="61"/>
      <c r="V390" s="63"/>
      <c r="W390" s="125"/>
      <c r="X390" s="257"/>
    </row>
    <row r="391" spans="1:24" ht="15" customHeight="1">
      <c r="A391" s="262"/>
      <c r="B391" s="136" t="s">
        <v>464</v>
      </c>
      <c r="C391" s="75">
        <f>SUM(C355:C390)</f>
        <v>796177</v>
      </c>
      <c r="D391" s="81"/>
      <c r="E391" s="88">
        <f>SUM(E355:E390)</f>
        <v>1132882</v>
      </c>
      <c r="F391" s="75">
        <f>SUM(F355:F390)</f>
        <v>336705</v>
      </c>
      <c r="G391" s="81"/>
      <c r="H391" s="88">
        <f>SUM(H355:H390)</f>
        <v>1164292</v>
      </c>
      <c r="I391" s="88">
        <f>SUM(I355:I390)</f>
        <v>368115</v>
      </c>
      <c r="J391" s="19"/>
      <c r="K391" s="19"/>
      <c r="L391" s="91">
        <f>SUM(L355:L390)</f>
        <v>1172803</v>
      </c>
      <c r="M391" s="75">
        <f>SUM(M355:M390)</f>
        <v>8511</v>
      </c>
      <c r="N391" s="81"/>
      <c r="O391" s="79">
        <f>SUM(O355:O390)</f>
        <v>1073931</v>
      </c>
      <c r="P391" s="75">
        <f>SUM(P355:P390)</f>
        <v>-90361</v>
      </c>
      <c r="Q391" s="81"/>
      <c r="R391" s="79">
        <f>SUM(R355:R390)</f>
        <v>1073931</v>
      </c>
      <c r="S391" s="75">
        <f>SUM(S355:S390)</f>
        <v>-90361</v>
      </c>
      <c r="T391" s="81"/>
      <c r="U391" s="79">
        <f>SUM(U355:U390)</f>
        <v>1073978</v>
      </c>
      <c r="V391" s="88">
        <f>SUM(V355:V390)</f>
        <v>-90314</v>
      </c>
      <c r="W391" s="75">
        <f>SUM(W355:W390)</f>
        <v>277801</v>
      </c>
      <c r="X391" s="77"/>
    </row>
    <row r="392" spans="1:24" ht="15" customHeight="1" thickBot="1">
      <c r="A392" s="262"/>
      <c r="B392" s="128"/>
      <c r="C392" s="76"/>
      <c r="D392" s="82"/>
      <c r="E392" s="89"/>
      <c r="F392" s="76"/>
      <c r="G392" s="82"/>
      <c r="H392" s="89"/>
      <c r="I392" s="89"/>
      <c r="J392" s="20"/>
      <c r="K392" s="20"/>
      <c r="L392" s="90"/>
      <c r="M392" s="76"/>
      <c r="N392" s="82"/>
      <c r="O392" s="80"/>
      <c r="P392" s="76"/>
      <c r="Q392" s="82"/>
      <c r="R392" s="80"/>
      <c r="S392" s="76"/>
      <c r="T392" s="82"/>
      <c r="U392" s="80"/>
      <c r="V392" s="89"/>
      <c r="W392" s="76"/>
      <c r="X392" s="78"/>
    </row>
    <row r="393" spans="1:24" ht="15" customHeight="1">
      <c r="A393" s="258"/>
      <c r="B393" s="110" t="s">
        <v>460</v>
      </c>
      <c r="C393" s="111">
        <v>344961</v>
      </c>
      <c r="D393" s="115" t="s">
        <v>302</v>
      </c>
      <c r="E393" s="123">
        <v>360916</v>
      </c>
      <c r="F393" s="62">
        <f>+E393-C393</f>
        <v>15955</v>
      </c>
      <c r="G393" s="60" t="s">
        <v>303</v>
      </c>
      <c r="H393" s="63">
        <v>355528</v>
      </c>
      <c r="I393" s="64">
        <f>+H393-C393</f>
        <v>10567</v>
      </c>
      <c r="J393" s="65" t="s">
        <v>621</v>
      </c>
      <c r="K393" s="65"/>
      <c r="L393" s="66">
        <v>355528</v>
      </c>
      <c r="M393" s="62">
        <f>+L393-H393</f>
        <v>0</v>
      </c>
      <c r="N393" s="60" t="s">
        <v>738</v>
      </c>
      <c r="O393" s="61">
        <v>355528</v>
      </c>
      <c r="P393" s="62">
        <f>+O393-H393</f>
        <v>0</v>
      </c>
      <c r="Q393" s="60"/>
      <c r="R393" s="61">
        <v>355528</v>
      </c>
      <c r="S393" s="62">
        <f>+R393-H393</f>
        <v>0</v>
      </c>
      <c r="T393" s="60"/>
      <c r="U393" s="61">
        <v>355528</v>
      </c>
      <c r="V393" s="63">
        <f>+U393-H393</f>
        <v>0</v>
      </c>
      <c r="W393" s="125">
        <f>+U393-C393</f>
        <v>10567</v>
      </c>
      <c r="X393" s="257"/>
    </row>
    <row r="394" spans="1:24" ht="15" customHeight="1">
      <c r="A394" s="258"/>
      <c r="B394" s="118"/>
      <c r="C394" s="112"/>
      <c r="D394" s="101"/>
      <c r="E394" s="124"/>
      <c r="F394" s="62"/>
      <c r="G394" s="60"/>
      <c r="H394" s="63"/>
      <c r="I394" s="64"/>
      <c r="J394" s="65"/>
      <c r="K394" s="65"/>
      <c r="L394" s="66"/>
      <c r="M394" s="62"/>
      <c r="N394" s="60"/>
      <c r="O394" s="61"/>
      <c r="P394" s="62"/>
      <c r="Q394" s="60"/>
      <c r="R394" s="61"/>
      <c r="S394" s="62"/>
      <c r="T394" s="60"/>
      <c r="U394" s="61"/>
      <c r="V394" s="63"/>
      <c r="W394" s="125"/>
      <c r="X394" s="257"/>
    </row>
    <row r="395" spans="1:24" ht="15" customHeight="1">
      <c r="A395" s="258"/>
      <c r="B395" s="110" t="s">
        <v>461</v>
      </c>
      <c r="C395" s="111">
        <v>55512</v>
      </c>
      <c r="D395" s="150" t="s">
        <v>304</v>
      </c>
      <c r="E395" s="123">
        <v>114878</v>
      </c>
      <c r="F395" s="62">
        <f>+E395-C395</f>
        <v>59366</v>
      </c>
      <c r="G395" s="60" t="s">
        <v>305</v>
      </c>
      <c r="H395" s="63">
        <v>120221</v>
      </c>
      <c r="I395" s="64">
        <f>+H395-C395</f>
        <v>64709</v>
      </c>
      <c r="J395" s="65"/>
      <c r="K395" s="65"/>
      <c r="L395" s="66">
        <v>120017</v>
      </c>
      <c r="M395" s="62">
        <f>+L395-H395</f>
        <v>-204</v>
      </c>
      <c r="N395" s="60" t="s">
        <v>739</v>
      </c>
      <c r="O395" s="61">
        <v>120017</v>
      </c>
      <c r="P395" s="62">
        <f>+O395-H395</f>
        <v>-204</v>
      </c>
      <c r="Q395" s="60"/>
      <c r="R395" s="61">
        <v>120017</v>
      </c>
      <c r="S395" s="62">
        <f>+R395-H395</f>
        <v>-204</v>
      </c>
      <c r="T395" s="60"/>
      <c r="U395" s="61">
        <v>120017</v>
      </c>
      <c r="V395" s="63">
        <f>+U395-H395</f>
        <v>-204</v>
      </c>
      <c r="W395" s="125">
        <f>+U395-C395</f>
        <v>64505</v>
      </c>
      <c r="X395" s="257"/>
    </row>
    <row r="396" spans="1:24" ht="26.25" customHeight="1">
      <c r="A396" s="258"/>
      <c r="B396" s="118"/>
      <c r="C396" s="112"/>
      <c r="D396" s="134"/>
      <c r="E396" s="124"/>
      <c r="F396" s="62"/>
      <c r="G396" s="60"/>
      <c r="H396" s="63"/>
      <c r="I396" s="64"/>
      <c r="J396" s="65"/>
      <c r="K396" s="65"/>
      <c r="L396" s="66"/>
      <c r="M396" s="62"/>
      <c r="N396" s="60"/>
      <c r="O396" s="61"/>
      <c r="P396" s="62"/>
      <c r="Q396" s="60"/>
      <c r="R396" s="61"/>
      <c r="S396" s="62"/>
      <c r="T396" s="60"/>
      <c r="U396" s="61"/>
      <c r="V396" s="63"/>
      <c r="W396" s="125"/>
      <c r="X396" s="257"/>
    </row>
    <row r="397" spans="1:24" ht="15" customHeight="1">
      <c r="A397" s="258"/>
      <c r="B397" s="110" t="s">
        <v>462</v>
      </c>
      <c r="C397" s="111">
        <v>5443</v>
      </c>
      <c r="D397" s="116" t="s">
        <v>306</v>
      </c>
      <c r="E397" s="123">
        <v>23772</v>
      </c>
      <c r="F397" s="62">
        <f>+E397-C397</f>
        <v>18329</v>
      </c>
      <c r="G397" s="60" t="s">
        <v>307</v>
      </c>
      <c r="H397" s="63">
        <v>22465</v>
      </c>
      <c r="I397" s="64">
        <f>+H397-C397</f>
        <v>17022</v>
      </c>
      <c r="J397" s="65"/>
      <c r="K397" s="65"/>
      <c r="L397" s="66">
        <v>22465</v>
      </c>
      <c r="M397" s="62">
        <f>+L397-H397</f>
        <v>0</v>
      </c>
      <c r="N397" s="60" t="s">
        <v>740</v>
      </c>
      <c r="O397" s="61">
        <v>22465</v>
      </c>
      <c r="P397" s="62">
        <f>+O397-H397</f>
        <v>0</v>
      </c>
      <c r="Q397" s="60"/>
      <c r="R397" s="61">
        <v>22465</v>
      </c>
      <c r="S397" s="62">
        <f>+R397-H397</f>
        <v>0</v>
      </c>
      <c r="T397" s="60"/>
      <c r="U397" s="61">
        <v>22465</v>
      </c>
      <c r="V397" s="63">
        <f>+U397-H397</f>
        <v>0</v>
      </c>
      <c r="W397" s="125">
        <f>+U397-C397</f>
        <v>17022</v>
      </c>
      <c r="X397" s="257"/>
    </row>
    <row r="398" spans="1:24" ht="15" customHeight="1" thickBot="1">
      <c r="A398" s="258"/>
      <c r="B398" s="118"/>
      <c r="C398" s="112"/>
      <c r="D398" s="117"/>
      <c r="E398" s="124"/>
      <c r="F398" s="62"/>
      <c r="G398" s="60"/>
      <c r="H398" s="63"/>
      <c r="I398" s="64"/>
      <c r="J398" s="65"/>
      <c r="K398" s="65"/>
      <c r="L398" s="66"/>
      <c r="M398" s="62"/>
      <c r="N398" s="60"/>
      <c r="O398" s="61"/>
      <c r="P398" s="62"/>
      <c r="Q398" s="60"/>
      <c r="R398" s="61"/>
      <c r="S398" s="62"/>
      <c r="T398" s="60"/>
      <c r="U398" s="61"/>
      <c r="V398" s="63"/>
      <c r="W398" s="125"/>
      <c r="X398" s="257"/>
    </row>
    <row r="399" spans="1:24" ht="15" customHeight="1">
      <c r="A399" s="262"/>
      <c r="B399" s="127" t="s">
        <v>463</v>
      </c>
      <c r="C399" s="75">
        <f>SUM(C393:C398)</f>
        <v>405916</v>
      </c>
      <c r="D399" s="81"/>
      <c r="E399" s="88">
        <f>SUM(E393:E398)</f>
        <v>499566</v>
      </c>
      <c r="F399" s="75">
        <f>SUM(F393:F398)</f>
        <v>93650</v>
      </c>
      <c r="G399" s="81"/>
      <c r="H399" s="88">
        <f>SUM(H393:H398)</f>
        <v>498214</v>
      </c>
      <c r="I399" s="88">
        <f>SUM(I393:I398)</f>
        <v>92298</v>
      </c>
      <c r="J399" s="19"/>
      <c r="K399" s="19"/>
      <c r="L399" s="91">
        <f>SUM(L393:L398)</f>
        <v>498010</v>
      </c>
      <c r="M399" s="75">
        <f>SUM(M393:M398)</f>
        <v>-204</v>
      </c>
      <c r="N399" s="81"/>
      <c r="O399" s="79">
        <f>SUM(O393:O398)</f>
        <v>498010</v>
      </c>
      <c r="P399" s="75">
        <f>SUM(P393:P398)</f>
        <v>-204</v>
      </c>
      <c r="Q399" s="81"/>
      <c r="R399" s="79">
        <f>SUM(R393:R398)</f>
        <v>498010</v>
      </c>
      <c r="S399" s="75">
        <f>SUM(S393:S398)</f>
        <v>-204</v>
      </c>
      <c r="T399" s="81"/>
      <c r="U399" s="79">
        <f>SUM(U393:U398)</f>
        <v>498010</v>
      </c>
      <c r="V399" s="88">
        <f>SUM(V393:V398)</f>
        <v>-204</v>
      </c>
      <c r="W399" s="75">
        <f>SUM(W393:W398)</f>
        <v>92094</v>
      </c>
      <c r="X399" s="77"/>
    </row>
    <row r="400" spans="1:24" ht="15" customHeight="1" thickBot="1">
      <c r="A400" s="262"/>
      <c r="B400" s="128"/>
      <c r="C400" s="76"/>
      <c r="D400" s="82"/>
      <c r="E400" s="89"/>
      <c r="F400" s="76"/>
      <c r="G400" s="82"/>
      <c r="H400" s="89"/>
      <c r="I400" s="89"/>
      <c r="J400" s="20"/>
      <c r="K400" s="20"/>
      <c r="L400" s="90"/>
      <c r="M400" s="76"/>
      <c r="N400" s="82"/>
      <c r="O400" s="80"/>
      <c r="P400" s="76"/>
      <c r="Q400" s="82"/>
      <c r="R400" s="80"/>
      <c r="S400" s="76"/>
      <c r="T400" s="82"/>
      <c r="U400" s="80"/>
      <c r="V400" s="89"/>
      <c r="W400" s="76"/>
      <c r="X400" s="78"/>
    </row>
    <row r="401" spans="1:24" ht="15" customHeight="1">
      <c r="A401" s="258"/>
      <c r="B401" s="67" t="s">
        <v>465</v>
      </c>
      <c r="C401" s="68">
        <v>1398</v>
      </c>
      <c r="D401" s="115" t="s">
        <v>645</v>
      </c>
      <c r="E401" s="143">
        <v>1498</v>
      </c>
      <c r="F401" s="62">
        <f>+E401-C401</f>
        <v>100</v>
      </c>
      <c r="G401" s="60" t="s">
        <v>308</v>
      </c>
      <c r="H401" s="63">
        <v>1488</v>
      </c>
      <c r="I401" s="64">
        <f>+H401-C401</f>
        <v>90</v>
      </c>
      <c r="J401" s="65"/>
      <c r="K401" s="65"/>
      <c r="L401" s="66">
        <v>1488</v>
      </c>
      <c r="M401" s="62">
        <f>+L401-H401</f>
        <v>0</v>
      </c>
      <c r="N401" s="60"/>
      <c r="O401" s="61">
        <v>1488</v>
      </c>
      <c r="P401" s="62">
        <f>+O401-H401</f>
        <v>0</v>
      </c>
      <c r="Q401" s="60"/>
      <c r="R401" s="61">
        <v>1488</v>
      </c>
      <c r="S401" s="62">
        <f>+R401-H401</f>
        <v>0</v>
      </c>
      <c r="T401" s="60"/>
      <c r="U401" s="61">
        <v>1488</v>
      </c>
      <c r="V401" s="63">
        <f>+U401-H401</f>
        <v>0</v>
      </c>
      <c r="W401" s="125">
        <f>+U401-C401</f>
        <v>90</v>
      </c>
      <c r="X401" s="257"/>
    </row>
    <row r="402" spans="1:24" ht="15" customHeight="1">
      <c r="A402" s="258"/>
      <c r="B402" s="110"/>
      <c r="C402" s="141"/>
      <c r="D402" s="101"/>
      <c r="E402" s="139"/>
      <c r="F402" s="62"/>
      <c r="G402" s="60"/>
      <c r="H402" s="63"/>
      <c r="I402" s="64"/>
      <c r="J402" s="65"/>
      <c r="K402" s="65"/>
      <c r="L402" s="66"/>
      <c r="M402" s="62"/>
      <c r="N402" s="60"/>
      <c r="O402" s="61"/>
      <c r="P402" s="62"/>
      <c r="Q402" s="60"/>
      <c r="R402" s="61"/>
      <c r="S402" s="62"/>
      <c r="T402" s="60"/>
      <c r="U402" s="61"/>
      <c r="V402" s="63"/>
      <c r="W402" s="125"/>
      <c r="X402" s="257"/>
    </row>
    <row r="403" spans="1:24" ht="15" customHeight="1">
      <c r="A403" s="258"/>
      <c r="B403" s="67" t="s">
        <v>466</v>
      </c>
      <c r="C403" s="68">
        <v>3458</v>
      </c>
      <c r="D403" s="116" t="s">
        <v>309</v>
      </c>
      <c r="E403" s="143">
        <v>3115</v>
      </c>
      <c r="F403" s="62">
        <f>+E403-C403</f>
        <v>-343</v>
      </c>
      <c r="G403" s="60" t="s">
        <v>143</v>
      </c>
      <c r="H403" s="63">
        <v>3115</v>
      </c>
      <c r="I403" s="64">
        <f>+H403-C403</f>
        <v>-343</v>
      </c>
      <c r="J403" s="65"/>
      <c r="K403" s="65"/>
      <c r="L403" s="66">
        <v>3115</v>
      </c>
      <c r="M403" s="62">
        <f>+L403-H403</f>
        <v>0</v>
      </c>
      <c r="N403" s="60"/>
      <c r="O403" s="61">
        <v>3115</v>
      </c>
      <c r="P403" s="62">
        <f>+O403-H403</f>
        <v>0</v>
      </c>
      <c r="Q403" s="60"/>
      <c r="R403" s="61">
        <v>3115</v>
      </c>
      <c r="S403" s="62">
        <f>+R403-H403</f>
        <v>0</v>
      </c>
      <c r="T403" s="60"/>
      <c r="U403" s="61">
        <v>3115</v>
      </c>
      <c r="V403" s="63">
        <f>+U403-H403</f>
        <v>0</v>
      </c>
      <c r="W403" s="125">
        <f>+U403-C403</f>
        <v>-343</v>
      </c>
      <c r="X403" s="257"/>
    </row>
    <row r="404" spans="1:24" ht="15" customHeight="1">
      <c r="A404" s="258"/>
      <c r="B404" s="110"/>
      <c r="C404" s="141"/>
      <c r="D404" s="101"/>
      <c r="E404" s="139"/>
      <c r="F404" s="62"/>
      <c r="G404" s="60"/>
      <c r="H404" s="63"/>
      <c r="I404" s="64"/>
      <c r="J404" s="65"/>
      <c r="K404" s="65"/>
      <c r="L404" s="66"/>
      <c r="M404" s="62"/>
      <c r="N404" s="60"/>
      <c r="O404" s="61"/>
      <c r="P404" s="62"/>
      <c r="Q404" s="60"/>
      <c r="R404" s="61"/>
      <c r="S404" s="62"/>
      <c r="T404" s="60"/>
      <c r="U404" s="61"/>
      <c r="V404" s="63"/>
      <c r="W404" s="125"/>
      <c r="X404" s="257"/>
    </row>
    <row r="405" spans="1:24" ht="15" customHeight="1">
      <c r="A405" s="258"/>
      <c r="B405" s="67" t="s">
        <v>467</v>
      </c>
      <c r="C405" s="68">
        <v>4845</v>
      </c>
      <c r="D405" s="116" t="s">
        <v>646</v>
      </c>
      <c r="E405" s="142">
        <v>4333</v>
      </c>
      <c r="F405" s="62">
        <f>+E405-C405</f>
        <v>-512</v>
      </c>
      <c r="G405" s="60" t="s">
        <v>310</v>
      </c>
      <c r="H405" s="63">
        <v>3877</v>
      </c>
      <c r="I405" s="64">
        <f>+H405-C405</f>
        <v>-968</v>
      </c>
      <c r="J405" s="65"/>
      <c r="K405" s="65"/>
      <c r="L405" s="66">
        <v>3775</v>
      </c>
      <c r="M405" s="62">
        <f>+L405-H405</f>
        <v>-102</v>
      </c>
      <c r="N405" s="60" t="s">
        <v>681</v>
      </c>
      <c r="O405" s="61">
        <v>3775</v>
      </c>
      <c r="P405" s="62">
        <f>+O405-H405</f>
        <v>-102</v>
      </c>
      <c r="Q405" s="60"/>
      <c r="R405" s="61">
        <v>3775</v>
      </c>
      <c r="S405" s="62">
        <f>+R405-H405</f>
        <v>-102</v>
      </c>
      <c r="T405" s="60"/>
      <c r="U405" s="61">
        <v>3775</v>
      </c>
      <c r="V405" s="63">
        <f>+U405-H405</f>
        <v>-102</v>
      </c>
      <c r="W405" s="125">
        <f>+U405-C405</f>
        <v>-1070</v>
      </c>
      <c r="X405" s="257"/>
    </row>
    <row r="406" spans="1:24" ht="15" customHeight="1">
      <c r="A406" s="258"/>
      <c r="B406" s="110"/>
      <c r="C406" s="141"/>
      <c r="D406" s="101"/>
      <c r="E406" s="71"/>
      <c r="F406" s="62"/>
      <c r="G406" s="60"/>
      <c r="H406" s="63"/>
      <c r="I406" s="64"/>
      <c r="J406" s="65"/>
      <c r="K406" s="65"/>
      <c r="L406" s="66"/>
      <c r="M406" s="62"/>
      <c r="N406" s="60"/>
      <c r="O406" s="61"/>
      <c r="P406" s="62"/>
      <c r="Q406" s="60"/>
      <c r="R406" s="61"/>
      <c r="S406" s="62"/>
      <c r="T406" s="60"/>
      <c r="U406" s="61"/>
      <c r="V406" s="63"/>
      <c r="W406" s="125"/>
      <c r="X406" s="257"/>
    </row>
    <row r="407" spans="1:24" ht="15" customHeight="1">
      <c r="A407" s="258"/>
      <c r="B407" s="67" t="s">
        <v>562</v>
      </c>
      <c r="C407" s="68">
        <v>14558</v>
      </c>
      <c r="D407" s="116" t="s">
        <v>311</v>
      </c>
      <c r="E407" s="142">
        <v>21000</v>
      </c>
      <c r="F407" s="62">
        <f>+E407-C407</f>
        <v>6442</v>
      </c>
      <c r="G407" s="60" t="s">
        <v>647</v>
      </c>
      <c r="H407" s="63">
        <v>22292</v>
      </c>
      <c r="I407" s="64">
        <f>+H407-C407</f>
        <v>7734</v>
      </c>
      <c r="J407" s="65"/>
      <c r="K407" s="65"/>
      <c r="L407" s="66">
        <v>22287</v>
      </c>
      <c r="M407" s="62">
        <f>+L407-H407</f>
        <v>-5</v>
      </c>
      <c r="N407" s="60" t="s">
        <v>682</v>
      </c>
      <c r="O407" s="61">
        <v>22287</v>
      </c>
      <c r="P407" s="62">
        <f>+O407-H407</f>
        <v>-5</v>
      </c>
      <c r="Q407" s="60"/>
      <c r="R407" s="61">
        <v>22287</v>
      </c>
      <c r="S407" s="62">
        <f>+R407-H407</f>
        <v>-5</v>
      </c>
      <c r="T407" s="60"/>
      <c r="U407" s="61">
        <v>22287</v>
      </c>
      <c r="V407" s="63">
        <f>+U407-H407</f>
        <v>-5</v>
      </c>
      <c r="W407" s="125">
        <f>+U407-C407</f>
        <v>7729</v>
      </c>
      <c r="X407" s="257"/>
    </row>
    <row r="408" spans="1:24" ht="15" customHeight="1">
      <c r="A408" s="258"/>
      <c r="B408" s="110"/>
      <c r="C408" s="141"/>
      <c r="D408" s="101"/>
      <c r="E408" s="71"/>
      <c r="F408" s="62"/>
      <c r="G408" s="60"/>
      <c r="H408" s="63"/>
      <c r="I408" s="64"/>
      <c r="J408" s="65"/>
      <c r="K408" s="65"/>
      <c r="L408" s="66"/>
      <c r="M408" s="62"/>
      <c r="N408" s="60"/>
      <c r="O408" s="61"/>
      <c r="P408" s="62"/>
      <c r="Q408" s="60"/>
      <c r="R408" s="61"/>
      <c r="S408" s="62"/>
      <c r="T408" s="60"/>
      <c r="U408" s="61"/>
      <c r="V408" s="63"/>
      <c r="W408" s="125"/>
      <c r="X408" s="257"/>
    </row>
    <row r="409" spans="1:24" ht="30.75" customHeight="1">
      <c r="A409" s="258"/>
      <c r="B409" s="67" t="s">
        <v>468</v>
      </c>
      <c r="C409" s="68">
        <v>10534</v>
      </c>
      <c r="D409" s="116" t="s">
        <v>312</v>
      </c>
      <c r="E409" s="142">
        <v>11944</v>
      </c>
      <c r="F409" s="62">
        <f>+E409-C409</f>
        <v>1410</v>
      </c>
      <c r="G409" s="60" t="s">
        <v>313</v>
      </c>
      <c r="H409" s="63">
        <v>10525</v>
      </c>
      <c r="I409" s="64">
        <f>+H409-C409</f>
        <v>-9</v>
      </c>
      <c r="J409" s="65"/>
      <c r="K409" s="65"/>
      <c r="L409" s="66">
        <v>10525</v>
      </c>
      <c r="M409" s="62">
        <f>+L409-H409</f>
        <v>0</v>
      </c>
      <c r="N409" s="60"/>
      <c r="O409" s="61">
        <v>10525</v>
      </c>
      <c r="P409" s="62">
        <f>+O409-H409</f>
        <v>0</v>
      </c>
      <c r="Q409" s="60"/>
      <c r="R409" s="61">
        <v>10525</v>
      </c>
      <c r="S409" s="62">
        <f>+R409-H409</f>
        <v>0</v>
      </c>
      <c r="T409" s="60"/>
      <c r="U409" s="61">
        <v>10525</v>
      </c>
      <c r="V409" s="63">
        <f>+U409-H409</f>
        <v>0</v>
      </c>
      <c r="W409" s="125">
        <f>+U409-C409</f>
        <v>-9</v>
      </c>
      <c r="X409" s="257"/>
    </row>
    <row r="410" spans="1:24" ht="15" customHeight="1">
      <c r="A410" s="258"/>
      <c r="B410" s="110"/>
      <c r="C410" s="141"/>
      <c r="D410" s="101"/>
      <c r="E410" s="71"/>
      <c r="F410" s="62"/>
      <c r="G410" s="60"/>
      <c r="H410" s="63"/>
      <c r="I410" s="64"/>
      <c r="J410" s="65"/>
      <c r="K410" s="65"/>
      <c r="L410" s="66"/>
      <c r="M410" s="62"/>
      <c r="N410" s="60"/>
      <c r="O410" s="61"/>
      <c r="P410" s="62"/>
      <c r="Q410" s="60"/>
      <c r="R410" s="61"/>
      <c r="S410" s="62"/>
      <c r="T410" s="60"/>
      <c r="U410" s="61"/>
      <c r="V410" s="63"/>
      <c r="W410" s="125"/>
      <c r="X410" s="257"/>
    </row>
    <row r="411" spans="1:24" ht="15" customHeight="1">
      <c r="A411" s="258"/>
      <c r="B411" s="67" t="s">
        <v>469</v>
      </c>
      <c r="C411" s="68">
        <v>2837</v>
      </c>
      <c r="D411" s="116" t="s">
        <v>314</v>
      </c>
      <c r="E411" s="143">
        <v>2860</v>
      </c>
      <c r="F411" s="62">
        <f>+E411-C411</f>
        <v>23</v>
      </c>
      <c r="G411" s="60" t="s">
        <v>315</v>
      </c>
      <c r="H411" s="63">
        <v>2875</v>
      </c>
      <c r="I411" s="64">
        <f>+H411-C411</f>
        <v>38</v>
      </c>
      <c r="J411" s="65"/>
      <c r="K411" s="65"/>
      <c r="L411" s="66">
        <v>2841</v>
      </c>
      <c r="M411" s="62">
        <f>+L411-H411</f>
        <v>-34</v>
      </c>
      <c r="N411" s="60"/>
      <c r="O411" s="61">
        <v>2841</v>
      </c>
      <c r="P411" s="62">
        <f>+O411-H411</f>
        <v>-34</v>
      </c>
      <c r="Q411" s="60"/>
      <c r="R411" s="61">
        <v>2841</v>
      </c>
      <c r="S411" s="62">
        <f>+R411-H411</f>
        <v>-34</v>
      </c>
      <c r="T411" s="60"/>
      <c r="U411" s="61">
        <v>2865</v>
      </c>
      <c r="V411" s="63">
        <f>+U411-H411</f>
        <v>-10</v>
      </c>
      <c r="W411" s="125">
        <f>+U411-C411</f>
        <v>28</v>
      </c>
      <c r="X411" s="257"/>
    </row>
    <row r="412" spans="1:24" ht="15" customHeight="1">
      <c r="A412" s="258"/>
      <c r="B412" s="110"/>
      <c r="C412" s="141"/>
      <c r="D412" s="101"/>
      <c r="E412" s="139"/>
      <c r="F412" s="62"/>
      <c r="G412" s="60"/>
      <c r="H412" s="63"/>
      <c r="I412" s="64"/>
      <c r="J412" s="65"/>
      <c r="K412" s="65"/>
      <c r="L412" s="66"/>
      <c r="M412" s="62"/>
      <c r="N412" s="60"/>
      <c r="O412" s="61"/>
      <c r="P412" s="62"/>
      <c r="Q412" s="60"/>
      <c r="R412" s="61"/>
      <c r="S412" s="62"/>
      <c r="T412" s="60"/>
      <c r="U412" s="61"/>
      <c r="V412" s="63"/>
      <c r="W412" s="125"/>
      <c r="X412" s="257"/>
    </row>
    <row r="413" spans="1:24" ht="15" customHeight="1">
      <c r="A413" s="258"/>
      <c r="B413" s="67" t="s">
        <v>563</v>
      </c>
      <c r="C413" s="68">
        <v>13049</v>
      </c>
      <c r="D413" s="69" t="s">
        <v>318</v>
      </c>
      <c r="E413" s="71">
        <v>13819</v>
      </c>
      <c r="F413" s="62">
        <f>+E413-C413</f>
        <v>770</v>
      </c>
      <c r="G413" s="60" t="s">
        <v>652</v>
      </c>
      <c r="H413" s="63">
        <v>5813</v>
      </c>
      <c r="I413" s="64">
        <f>+H413-C413</f>
        <v>-7236</v>
      </c>
      <c r="J413" s="65"/>
      <c r="K413" s="65"/>
      <c r="L413" s="66">
        <v>5813</v>
      </c>
      <c r="M413" s="62">
        <f>+L413-H413</f>
        <v>0</v>
      </c>
      <c r="N413" s="60"/>
      <c r="O413" s="61">
        <v>5813</v>
      </c>
      <c r="P413" s="62">
        <f>+O413-H413</f>
        <v>0</v>
      </c>
      <c r="Q413" s="60"/>
      <c r="R413" s="61">
        <v>6246</v>
      </c>
      <c r="S413" s="62">
        <f>+R413-H413</f>
        <v>433</v>
      </c>
      <c r="T413" s="60" t="s">
        <v>789</v>
      </c>
      <c r="U413" s="61">
        <v>6246</v>
      </c>
      <c r="V413" s="63">
        <f>+U413-H413</f>
        <v>433</v>
      </c>
      <c r="W413" s="125">
        <f>+U413-C413</f>
        <v>-6803</v>
      </c>
      <c r="X413" s="257"/>
    </row>
    <row r="414" spans="1:24" ht="15" customHeight="1">
      <c r="A414" s="258"/>
      <c r="B414" s="67"/>
      <c r="C414" s="68"/>
      <c r="D414" s="70"/>
      <c r="E414" s="72"/>
      <c r="F414" s="62"/>
      <c r="G414" s="60"/>
      <c r="H414" s="63"/>
      <c r="I414" s="64"/>
      <c r="J414" s="65"/>
      <c r="K414" s="65"/>
      <c r="L414" s="66"/>
      <c r="M414" s="62"/>
      <c r="N414" s="60"/>
      <c r="O414" s="61"/>
      <c r="P414" s="62"/>
      <c r="Q414" s="60"/>
      <c r="R414" s="61"/>
      <c r="S414" s="62"/>
      <c r="T414" s="60"/>
      <c r="U414" s="61"/>
      <c r="V414" s="63"/>
      <c r="W414" s="125"/>
      <c r="X414" s="257"/>
    </row>
    <row r="415" spans="1:24" ht="15" customHeight="1">
      <c r="A415" s="258"/>
      <c r="B415" s="67" t="s">
        <v>470</v>
      </c>
      <c r="C415" s="68">
        <v>26430</v>
      </c>
      <c r="D415" s="100" t="s">
        <v>648</v>
      </c>
      <c r="E415" s="142">
        <v>21139</v>
      </c>
      <c r="F415" s="62">
        <f>+E415-C415</f>
        <v>-5291</v>
      </c>
      <c r="G415" s="60" t="s">
        <v>649</v>
      </c>
      <c r="H415" s="63">
        <v>20961</v>
      </c>
      <c r="I415" s="64">
        <f>+H415-C415</f>
        <v>-5469</v>
      </c>
      <c r="J415" s="65"/>
      <c r="K415" s="65"/>
      <c r="L415" s="66">
        <v>20402</v>
      </c>
      <c r="M415" s="62">
        <f>+L415-H415</f>
        <v>-559</v>
      </c>
      <c r="N415" s="60" t="s">
        <v>683</v>
      </c>
      <c r="O415" s="61">
        <v>20402</v>
      </c>
      <c r="P415" s="62">
        <f>+O415-H415</f>
        <v>-559</v>
      </c>
      <c r="Q415" s="60"/>
      <c r="R415" s="61">
        <v>20402</v>
      </c>
      <c r="S415" s="62">
        <f>+R415-H415</f>
        <v>-559</v>
      </c>
      <c r="T415" s="60"/>
      <c r="U415" s="61">
        <v>20402</v>
      </c>
      <c r="V415" s="63">
        <f>+U415-H415</f>
        <v>-559</v>
      </c>
      <c r="W415" s="125">
        <f>+U415-C415</f>
        <v>-6028</v>
      </c>
      <c r="X415" s="257"/>
    </row>
    <row r="416" spans="1:24" ht="15" customHeight="1">
      <c r="A416" s="258"/>
      <c r="B416" s="67"/>
      <c r="C416" s="68"/>
      <c r="D416" s="101"/>
      <c r="E416" s="142"/>
      <c r="F416" s="62"/>
      <c r="G416" s="60"/>
      <c r="H416" s="63"/>
      <c r="I416" s="64"/>
      <c r="J416" s="65"/>
      <c r="K416" s="65"/>
      <c r="L416" s="66"/>
      <c r="M416" s="62"/>
      <c r="N416" s="60"/>
      <c r="O416" s="61"/>
      <c r="P416" s="62"/>
      <c r="Q416" s="60"/>
      <c r="R416" s="61"/>
      <c r="S416" s="62"/>
      <c r="T416" s="60"/>
      <c r="U416" s="61"/>
      <c r="V416" s="63"/>
      <c r="W416" s="125"/>
      <c r="X416" s="257"/>
    </row>
    <row r="417" spans="1:24" ht="15" customHeight="1">
      <c r="A417" s="258"/>
      <c r="B417" s="110" t="s">
        <v>471</v>
      </c>
      <c r="C417" s="141">
        <v>6050</v>
      </c>
      <c r="D417" s="116" t="s">
        <v>316</v>
      </c>
      <c r="E417" s="71">
        <v>6050</v>
      </c>
      <c r="F417" s="62">
        <f>+E417-C417</f>
        <v>0</v>
      </c>
      <c r="G417" s="60" t="s">
        <v>650</v>
      </c>
      <c r="H417" s="63">
        <v>1431</v>
      </c>
      <c r="I417" s="64">
        <f>+H417-C417</f>
        <v>-4619</v>
      </c>
      <c r="J417" s="65" t="s">
        <v>624</v>
      </c>
      <c r="K417" s="65"/>
      <c r="L417" s="66">
        <v>1399</v>
      </c>
      <c r="M417" s="62">
        <f>+L417-H417</f>
        <v>-32</v>
      </c>
      <c r="N417" s="60" t="s">
        <v>684</v>
      </c>
      <c r="O417" s="61">
        <v>1399</v>
      </c>
      <c r="P417" s="62">
        <f>+O417-H417</f>
        <v>-32</v>
      </c>
      <c r="Q417" s="60"/>
      <c r="R417" s="61">
        <v>1399</v>
      </c>
      <c r="S417" s="62">
        <f>+R417-H417</f>
        <v>-32</v>
      </c>
      <c r="T417" s="60"/>
      <c r="U417" s="61">
        <v>1399</v>
      </c>
      <c r="V417" s="63">
        <f>+U417-H417</f>
        <v>-32</v>
      </c>
      <c r="W417" s="125">
        <f>+U417-C417</f>
        <v>-4651</v>
      </c>
      <c r="X417" s="257"/>
    </row>
    <row r="418" spans="1:24" ht="15" customHeight="1">
      <c r="A418" s="258"/>
      <c r="B418" s="118"/>
      <c r="C418" s="138"/>
      <c r="D418" s="101"/>
      <c r="E418" s="72"/>
      <c r="F418" s="62"/>
      <c r="G418" s="60"/>
      <c r="H418" s="63"/>
      <c r="I418" s="64"/>
      <c r="J418" s="65"/>
      <c r="K418" s="65"/>
      <c r="L418" s="66"/>
      <c r="M418" s="62"/>
      <c r="N418" s="60"/>
      <c r="O418" s="61"/>
      <c r="P418" s="62"/>
      <c r="Q418" s="60"/>
      <c r="R418" s="61"/>
      <c r="S418" s="62"/>
      <c r="T418" s="60"/>
      <c r="U418" s="61"/>
      <c r="V418" s="63"/>
      <c r="W418" s="125"/>
      <c r="X418" s="257"/>
    </row>
    <row r="419" spans="1:24" ht="15" customHeight="1">
      <c r="A419" s="258"/>
      <c r="B419" s="67" t="s">
        <v>472</v>
      </c>
      <c r="C419" s="137">
        <v>2879</v>
      </c>
      <c r="D419" s="150" t="s">
        <v>317</v>
      </c>
      <c r="E419" s="139">
        <v>2971</v>
      </c>
      <c r="F419" s="62">
        <f>+E419-C419</f>
        <v>92</v>
      </c>
      <c r="G419" s="60" t="s">
        <v>651</v>
      </c>
      <c r="H419" s="63">
        <v>2912</v>
      </c>
      <c r="I419" s="64">
        <f>+H419-C419</f>
        <v>33</v>
      </c>
      <c r="J419" s="65"/>
      <c r="K419" s="65"/>
      <c r="L419" s="66">
        <v>2912</v>
      </c>
      <c r="M419" s="62">
        <f>+L419-H419</f>
        <v>0</v>
      </c>
      <c r="N419" s="60"/>
      <c r="O419" s="61">
        <v>2912</v>
      </c>
      <c r="P419" s="62">
        <f>+O419-H419</f>
        <v>0</v>
      </c>
      <c r="Q419" s="60"/>
      <c r="R419" s="61">
        <v>2912</v>
      </c>
      <c r="S419" s="62">
        <f>+R419-H419</f>
        <v>0</v>
      </c>
      <c r="T419" s="60"/>
      <c r="U419" s="61">
        <v>2912</v>
      </c>
      <c r="V419" s="63">
        <f>+U419-H419</f>
        <v>0</v>
      </c>
      <c r="W419" s="125">
        <f>+U419-C419</f>
        <v>33</v>
      </c>
      <c r="X419" s="257"/>
    </row>
    <row r="420" spans="1:24" ht="15" customHeight="1" thickBot="1">
      <c r="A420" s="258"/>
      <c r="B420" s="67"/>
      <c r="C420" s="138"/>
      <c r="D420" s="134"/>
      <c r="E420" s="140"/>
      <c r="F420" s="62"/>
      <c r="G420" s="60"/>
      <c r="H420" s="63"/>
      <c r="I420" s="64"/>
      <c r="J420" s="65"/>
      <c r="K420" s="65"/>
      <c r="L420" s="66"/>
      <c r="M420" s="62"/>
      <c r="N420" s="60"/>
      <c r="O420" s="61"/>
      <c r="P420" s="62"/>
      <c r="Q420" s="60"/>
      <c r="R420" s="61"/>
      <c r="S420" s="62"/>
      <c r="T420" s="60"/>
      <c r="U420" s="61"/>
      <c r="V420" s="63"/>
      <c r="W420" s="125"/>
      <c r="X420" s="257"/>
    </row>
    <row r="421" spans="1:24" ht="15" customHeight="1">
      <c r="A421" s="262"/>
      <c r="B421" s="136" t="s">
        <v>511</v>
      </c>
      <c r="C421" s="75">
        <f>SUM(C401:C420)</f>
        <v>86038</v>
      </c>
      <c r="D421" s="81"/>
      <c r="E421" s="88">
        <f>SUM(E401:E420)</f>
        <v>88729</v>
      </c>
      <c r="F421" s="75">
        <f>SUM(F401:F420)</f>
        <v>2691</v>
      </c>
      <c r="G421" s="81"/>
      <c r="H421" s="88">
        <f>SUM(H401:H420)</f>
        <v>75289</v>
      </c>
      <c r="I421" s="88">
        <f>SUM(I401:I420)</f>
        <v>-10749</v>
      </c>
      <c r="J421" s="19"/>
      <c r="K421" s="19"/>
      <c r="L421" s="91">
        <f>SUM(L401:L420)</f>
        <v>74557</v>
      </c>
      <c r="M421" s="75">
        <f>SUM(M401:M420)</f>
        <v>-732</v>
      </c>
      <c r="N421" s="81"/>
      <c r="O421" s="79">
        <f>SUM(O401:O420)</f>
        <v>74557</v>
      </c>
      <c r="P421" s="75">
        <f>SUM(P401:P420)</f>
        <v>-732</v>
      </c>
      <c r="Q421" s="81"/>
      <c r="R421" s="79">
        <f>SUM(R401:R420)</f>
        <v>74990</v>
      </c>
      <c r="S421" s="75">
        <f>SUM(S401:S420)</f>
        <v>-299</v>
      </c>
      <c r="T421" s="81"/>
      <c r="U421" s="79">
        <f>SUM(U401:U420)</f>
        <v>75014</v>
      </c>
      <c r="V421" s="88">
        <f>SUM(V401:V420)</f>
        <v>-275</v>
      </c>
      <c r="W421" s="75">
        <f>SUM(W401:W420)</f>
        <v>-11024</v>
      </c>
      <c r="X421" s="77"/>
    </row>
    <row r="422" spans="1:24" ht="15" customHeight="1" thickBot="1">
      <c r="A422" s="262"/>
      <c r="B422" s="128"/>
      <c r="C422" s="76"/>
      <c r="D422" s="82"/>
      <c r="E422" s="89"/>
      <c r="F422" s="76"/>
      <c r="G422" s="82"/>
      <c r="H422" s="89"/>
      <c r="I422" s="89"/>
      <c r="J422" s="20"/>
      <c r="K422" s="20"/>
      <c r="L422" s="90"/>
      <c r="M422" s="76"/>
      <c r="N422" s="82"/>
      <c r="O422" s="80"/>
      <c r="P422" s="76"/>
      <c r="Q422" s="82"/>
      <c r="R422" s="80"/>
      <c r="S422" s="76"/>
      <c r="T422" s="82"/>
      <c r="U422" s="80"/>
      <c r="V422" s="89"/>
      <c r="W422" s="76"/>
      <c r="X422" s="78"/>
    </row>
    <row r="423" spans="1:24" ht="15" customHeight="1">
      <c r="A423" s="258"/>
      <c r="B423" s="67" t="s">
        <v>473</v>
      </c>
      <c r="C423" s="111">
        <v>24256</v>
      </c>
      <c r="D423" s="115" t="s">
        <v>319</v>
      </c>
      <c r="E423" s="123">
        <v>24256</v>
      </c>
      <c r="F423" s="62">
        <f>+E423-C423</f>
        <v>0</v>
      </c>
      <c r="G423" s="60" t="s">
        <v>320</v>
      </c>
      <c r="H423" s="63">
        <v>24087</v>
      </c>
      <c r="I423" s="64">
        <f>+H423-C423</f>
        <v>-169</v>
      </c>
      <c r="J423" s="65"/>
      <c r="K423" s="65"/>
      <c r="L423" s="66">
        <v>23787</v>
      </c>
      <c r="M423" s="62">
        <f>+L423-H423</f>
        <v>-300</v>
      </c>
      <c r="N423" s="60" t="s">
        <v>685</v>
      </c>
      <c r="O423" s="61">
        <v>23787</v>
      </c>
      <c r="P423" s="62">
        <f>+O423-H423</f>
        <v>-300</v>
      </c>
      <c r="Q423" s="60"/>
      <c r="R423" s="61">
        <v>23787</v>
      </c>
      <c r="S423" s="62">
        <f>+R423-H423</f>
        <v>-300</v>
      </c>
      <c r="T423" s="60"/>
      <c r="U423" s="61">
        <v>23787</v>
      </c>
      <c r="V423" s="63">
        <f>+U423-H423</f>
        <v>-300</v>
      </c>
      <c r="W423" s="125">
        <f>+U423-C423</f>
        <v>-469</v>
      </c>
      <c r="X423" s="257"/>
    </row>
    <row r="424" spans="1:24" ht="15" customHeight="1">
      <c r="A424" s="258"/>
      <c r="B424" s="110"/>
      <c r="C424" s="112"/>
      <c r="D424" s="101"/>
      <c r="E424" s="124"/>
      <c r="F424" s="62"/>
      <c r="G424" s="60"/>
      <c r="H424" s="63"/>
      <c r="I424" s="64"/>
      <c r="J424" s="65"/>
      <c r="K424" s="65"/>
      <c r="L424" s="66"/>
      <c r="M424" s="62"/>
      <c r="N424" s="60"/>
      <c r="O424" s="61"/>
      <c r="P424" s="62"/>
      <c r="Q424" s="60"/>
      <c r="R424" s="61"/>
      <c r="S424" s="62"/>
      <c r="T424" s="60"/>
      <c r="U424" s="61"/>
      <c r="V424" s="63"/>
      <c r="W424" s="125"/>
      <c r="X424" s="257"/>
    </row>
    <row r="425" spans="1:24" ht="15" customHeight="1">
      <c r="A425" s="258"/>
      <c r="B425" s="67" t="s">
        <v>510</v>
      </c>
      <c r="C425" s="111">
        <v>105724</v>
      </c>
      <c r="D425" s="116" t="s">
        <v>321</v>
      </c>
      <c r="E425" s="135">
        <v>855010</v>
      </c>
      <c r="F425" s="62">
        <f>+E425-C425</f>
        <v>749286</v>
      </c>
      <c r="G425" s="60" t="s">
        <v>322</v>
      </c>
      <c r="H425" s="63">
        <v>197730</v>
      </c>
      <c r="I425" s="64">
        <f>+H425-C425</f>
        <v>92006</v>
      </c>
      <c r="J425" s="65"/>
      <c r="K425" s="65"/>
      <c r="L425" s="66">
        <v>196304</v>
      </c>
      <c r="M425" s="62">
        <f>+L425-H425</f>
        <v>-1426</v>
      </c>
      <c r="N425" s="60" t="s">
        <v>686</v>
      </c>
      <c r="O425" s="61">
        <v>196304</v>
      </c>
      <c r="P425" s="62">
        <f>+O425-H425</f>
        <v>-1426</v>
      </c>
      <c r="Q425" s="60"/>
      <c r="R425" s="61">
        <v>196304</v>
      </c>
      <c r="S425" s="62">
        <f>+R425-H425</f>
        <v>-1426</v>
      </c>
      <c r="T425" s="60"/>
      <c r="U425" s="61">
        <v>196304</v>
      </c>
      <c r="V425" s="63">
        <f>+U425-H425</f>
        <v>-1426</v>
      </c>
      <c r="W425" s="125">
        <f>+U425-C425</f>
        <v>90580</v>
      </c>
      <c r="X425" s="257"/>
    </row>
    <row r="426" spans="1:24" ht="15.75" customHeight="1" thickBot="1">
      <c r="A426" s="258"/>
      <c r="B426" s="110"/>
      <c r="C426" s="112"/>
      <c r="D426" s="117"/>
      <c r="E426" s="131"/>
      <c r="F426" s="62"/>
      <c r="G426" s="60"/>
      <c r="H426" s="63"/>
      <c r="I426" s="64"/>
      <c r="J426" s="65"/>
      <c r="K426" s="65"/>
      <c r="L426" s="66"/>
      <c r="M426" s="62"/>
      <c r="N426" s="60"/>
      <c r="O426" s="61"/>
      <c r="P426" s="62"/>
      <c r="Q426" s="60"/>
      <c r="R426" s="61"/>
      <c r="S426" s="62"/>
      <c r="T426" s="60"/>
      <c r="U426" s="61"/>
      <c r="V426" s="63"/>
      <c r="W426" s="125"/>
      <c r="X426" s="257"/>
    </row>
    <row r="427" spans="1:24" ht="15" customHeight="1">
      <c r="A427" s="262"/>
      <c r="B427" s="127" t="s">
        <v>474</v>
      </c>
      <c r="C427" s="75">
        <f>SUM(C423:C426)</f>
        <v>129980</v>
      </c>
      <c r="D427" s="81"/>
      <c r="E427" s="88">
        <f>SUM(E423:E426)</f>
        <v>879266</v>
      </c>
      <c r="F427" s="75">
        <f>SUM(F423:F426)</f>
        <v>749286</v>
      </c>
      <c r="G427" s="81"/>
      <c r="H427" s="88">
        <f>SUM(H423:H426)</f>
        <v>221817</v>
      </c>
      <c r="I427" s="88">
        <f>SUM(I423:I426)</f>
        <v>91837</v>
      </c>
      <c r="J427" s="19"/>
      <c r="K427" s="19"/>
      <c r="L427" s="91">
        <f>SUM(L423:L426)</f>
        <v>220091</v>
      </c>
      <c r="M427" s="75">
        <f>SUM(M423:M426)</f>
        <v>-1726</v>
      </c>
      <c r="N427" s="81"/>
      <c r="O427" s="79">
        <f>SUM(O423:O426)</f>
        <v>220091</v>
      </c>
      <c r="P427" s="75">
        <f>SUM(P423:P426)</f>
        <v>-1726</v>
      </c>
      <c r="Q427" s="81"/>
      <c r="R427" s="79">
        <f>SUM(R423:R426)</f>
        <v>220091</v>
      </c>
      <c r="S427" s="75">
        <f>SUM(S423:S426)</f>
        <v>-1726</v>
      </c>
      <c r="T427" s="81"/>
      <c r="U427" s="79">
        <f>SUM(U423:U426)</f>
        <v>220091</v>
      </c>
      <c r="V427" s="88">
        <f>SUM(V423:V426)</f>
        <v>-1726</v>
      </c>
      <c r="W427" s="75">
        <f>SUM(W423:W426)</f>
        <v>90111</v>
      </c>
      <c r="X427" s="77"/>
    </row>
    <row r="428" spans="1:24" ht="15" customHeight="1" thickBot="1">
      <c r="A428" s="262"/>
      <c r="B428" s="128"/>
      <c r="C428" s="76"/>
      <c r="D428" s="82"/>
      <c r="E428" s="89"/>
      <c r="F428" s="76"/>
      <c r="G428" s="82"/>
      <c r="H428" s="89"/>
      <c r="I428" s="89"/>
      <c r="J428" s="20"/>
      <c r="K428" s="20"/>
      <c r="L428" s="90"/>
      <c r="M428" s="76"/>
      <c r="N428" s="82"/>
      <c r="O428" s="80"/>
      <c r="P428" s="76"/>
      <c r="Q428" s="82"/>
      <c r="R428" s="80"/>
      <c r="S428" s="76"/>
      <c r="T428" s="82"/>
      <c r="U428" s="80"/>
      <c r="V428" s="89"/>
      <c r="W428" s="76"/>
      <c r="X428" s="78"/>
    </row>
    <row r="429" spans="1:24" ht="15" customHeight="1">
      <c r="A429" s="258"/>
      <c r="B429" s="67" t="s">
        <v>475</v>
      </c>
      <c r="C429" s="111">
        <v>6856</v>
      </c>
      <c r="D429" s="133" t="s">
        <v>323</v>
      </c>
      <c r="E429" s="123">
        <v>6680</v>
      </c>
      <c r="F429" s="62">
        <f>+E429-C429</f>
        <v>-176</v>
      </c>
      <c r="G429" s="60" t="s">
        <v>324</v>
      </c>
      <c r="H429" s="63">
        <v>1768</v>
      </c>
      <c r="I429" s="64">
        <f>+H429-C429</f>
        <v>-5088</v>
      </c>
      <c r="J429" s="65"/>
      <c r="K429" s="65"/>
      <c r="L429" s="66">
        <v>1742</v>
      </c>
      <c r="M429" s="62">
        <f>+L429-H429</f>
        <v>-26</v>
      </c>
      <c r="N429" s="60" t="s">
        <v>687</v>
      </c>
      <c r="O429" s="61">
        <v>1742</v>
      </c>
      <c r="P429" s="62">
        <f>+O429-H429</f>
        <v>-26</v>
      </c>
      <c r="Q429" s="60"/>
      <c r="R429" s="61">
        <v>1742</v>
      </c>
      <c r="S429" s="62">
        <f>+R429-H429</f>
        <v>-26</v>
      </c>
      <c r="T429" s="60"/>
      <c r="U429" s="61">
        <v>1742</v>
      </c>
      <c r="V429" s="63">
        <f>+U429-H429</f>
        <v>-26</v>
      </c>
      <c r="W429" s="125">
        <f>+U429-C429</f>
        <v>-5114</v>
      </c>
      <c r="X429" s="257"/>
    </row>
    <row r="430" spans="1:24" ht="15" customHeight="1">
      <c r="A430" s="258"/>
      <c r="B430" s="110"/>
      <c r="C430" s="112"/>
      <c r="D430" s="134"/>
      <c r="E430" s="124"/>
      <c r="F430" s="62"/>
      <c r="G430" s="60"/>
      <c r="H430" s="63"/>
      <c r="I430" s="64"/>
      <c r="J430" s="65"/>
      <c r="K430" s="65"/>
      <c r="L430" s="66"/>
      <c r="M430" s="62"/>
      <c r="N430" s="60"/>
      <c r="O430" s="61"/>
      <c r="P430" s="62"/>
      <c r="Q430" s="60"/>
      <c r="R430" s="61"/>
      <c r="S430" s="62"/>
      <c r="T430" s="60"/>
      <c r="U430" s="61"/>
      <c r="V430" s="63"/>
      <c r="W430" s="125"/>
      <c r="X430" s="257"/>
    </row>
    <row r="431" spans="1:24" ht="15" customHeight="1">
      <c r="A431" s="258"/>
      <c r="B431" s="67" t="s">
        <v>476</v>
      </c>
      <c r="C431" s="111">
        <v>3568</v>
      </c>
      <c r="D431" s="150" t="s">
        <v>325</v>
      </c>
      <c r="E431" s="108">
        <v>4167</v>
      </c>
      <c r="F431" s="62">
        <f>+E431-C431</f>
        <v>599</v>
      </c>
      <c r="G431" s="60" t="s">
        <v>244</v>
      </c>
      <c r="H431" s="63">
        <v>3927</v>
      </c>
      <c r="I431" s="64">
        <f>+H431-C431</f>
        <v>359</v>
      </c>
      <c r="J431" s="65"/>
      <c r="K431" s="65"/>
      <c r="L431" s="66">
        <v>4127</v>
      </c>
      <c r="M431" s="62">
        <f>+L431-H431</f>
        <v>200</v>
      </c>
      <c r="N431" s="60" t="s">
        <v>688</v>
      </c>
      <c r="O431" s="61">
        <v>4127</v>
      </c>
      <c r="P431" s="62">
        <f>+O431-H431</f>
        <v>200</v>
      </c>
      <c r="Q431" s="60"/>
      <c r="R431" s="61">
        <v>4127</v>
      </c>
      <c r="S431" s="62">
        <f>+R431-H431</f>
        <v>200</v>
      </c>
      <c r="T431" s="60"/>
      <c r="U431" s="61">
        <v>4127</v>
      </c>
      <c r="V431" s="63">
        <f>+U431-H431</f>
        <v>200</v>
      </c>
      <c r="W431" s="125">
        <f>+U431-C431</f>
        <v>559</v>
      </c>
      <c r="X431" s="257"/>
    </row>
    <row r="432" spans="1:24" ht="15" customHeight="1">
      <c r="A432" s="258"/>
      <c r="B432" s="110"/>
      <c r="C432" s="112"/>
      <c r="D432" s="134"/>
      <c r="E432" s="109"/>
      <c r="F432" s="62"/>
      <c r="G432" s="60"/>
      <c r="H432" s="63"/>
      <c r="I432" s="64"/>
      <c r="J432" s="65"/>
      <c r="K432" s="65"/>
      <c r="L432" s="66"/>
      <c r="M432" s="62"/>
      <c r="N432" s="60"/>
      <c r="O432" s="61"/>
      <c r="P432" s="62"/>
      <c r="Q432" s="60"/>
      <c r="R432" s="61"/>
      <c r="S432" s="62"/>
      <c r="T432" s="60"/>
      <c r="U432" s="61"/>
      <c r="V432" s="63"/>
      <c r="W432" s="125"/>
      <c r="X432" s="257"/>
    </row>
    <row r="433" spans="1:24" ht="15" customHeight="1">
      <c r="A433" s="258"/>
      <c r="B433" s="67" t="s">
        <v>477</v>
      </c>
      <c r="C433" s="111">
        <v>6539</v>
      </c>
      <c r="D433" s="116" t="s">
        <v>326</v>
      </c>
      <c r="E433" s="108">
        <v>6539</v>
      </c>
      <c r="F433" s="62">
        <f>+E433-C433</f>
        <v>0</v>
      </c>
      <c r="G433" s="60" t="s">
        <v>183</v>
      </c>
      <c r="H433" s="63">
        <v>6509</v>
      </c>
      <c r="I433" s="64">
        <f>+H433-C433</f>
        <v>-30</v>
      </c>
      <c r="J433" s="65"/>
      <c r="K433" s="65"/>
      <c r="L433" s="66">
        <v>6509</v>
      </c>
      <c r="M433" s="62">
        <f>+L433-H433</f>
        <v>0</v>
      </c>
      <c r="N433" s="60"/>
      <c r="O433" s="61">
        <v>6509</v>
      </c>
      <c r="P433" s="62">
        <f>+O433-H433</f>
        <v>0</v>
      </c>
      <c r="Q433" s="60"/>
      <c r="R433" s="61">
        <v>6509</v>
      </c>
      <c r="S433" s="62">
        <f>+R433-H433</f>
        <v>0</v>
      </c>
      <c r="T433" s="60"/>
      <c r="U433" s="61">
        <v>6509</v>
      </c>
      <c r="V433" s="63">
        <f>+U433-H433</f>
        <v>0</v>
      </c>
      <c r="W433" s="125">
        <f>+U433-C433</f>
        <v>-30</v>
      </c>
      <c r="X433" s="257"/>
    </row>
    <row r="434" spans="1:24" ht="15" customHeight="1">
      <c r="A434" s="258"/>
      <c r="B434" s="110"/>
      <c r="C434" s="112"/>
      <c r="D434" s="101"/>
      <c r="E434" s="109"/>
      <c r="F434" s="62"/>
      <c r="G434" s="60"/>
      <c r="H434" s="63"/>
      <c r="I434" s="64"/>
      <c r="J434" s="65"/>
      <c r="K434" s="65"/>
      <c r="L434" s="66"/>
      <c r="M434" s="62"/>
      <c r="N434" s="60"/>
      <c r="O434" s="61"/>
      <c r="P434" s="62"/>
      <c r="Q434" s="60"/>
      <c r="R434" s="61"/>
      <c r="S434" s="62"/>
      <c r="T434" s="60"/>
      <c r="U434" s="61"/>
      <c r="V434" s="63"/>
      <c r="W434" s="125"/>
      <c r="X434" s="257"/>
    </row>
    <row r="435" spans="1:24" ht="15" customHeight="1">
      <c r="A435" s="258"/>
      <c r="B435" s="67" t="s">
        <v>564</v>
      </c>
      <c r="C435" s="111">
        <v>11140</v>
      </c>
      <c r="D435" s="150" t="s">
        <v>327</v>
      </c>
      <c r="E435" s="123">
        <v>3725</v>
      </c>
      <c r="F435" s="62">
        <f>+E435-C435</f>
        <v>-7415</v>
      </c>
      <c r="G435" s="60" t="s">
        <v>324</v>
      </c>
      <c r="H435" s="63">
        <v>3346</v>
      </c>
      <c r="I435" s="64">
        <f>+H435-C435</f>
        <v>-7794</v>
      </c>
      <c r="J435" s="65"/>
      <c r="K435" s="65"/>
      <c r="L435" s="66">
        <v>3252</v>
      </c>
      <c r="M435" s="62">
        <f>+L435-H435</f>
        <v>-94</v>
      </c>
      <c r="N435" s="60" t="s">
        <v>689</v>
      </c>
      <c r="O435" s="61">
        <v>3252</v>
      </c>
      <c r="P435" s="62">
        <f>+O435-H435</f>
        <v>-94</v>
      </c>
      <c r="Q435" s="60"/>
      <c r="R435" s="61">
        <v>3252</v>
      </c>
      <c r="S435" s="62">
        <f>+R435-H435</f>
        <v>-94</v>
      </c>
      <c r="T435" s="60"/>
      <c r="U435" s="61">
        <v>3252</v>
      </c>
      <c r="V435" s="63">
        <f>+U435-H435</f>
        <v>-94</v>
      </c>
      <c r="W435" s="125">
        <f>+U435-C435</f>
        <v>-7888</v>
      </c>
      <c r="X435" s="257"/>
    </row>
    <row r="436" spans="1:24" ht="15" customHeight="1">
      <c r="A436" s="258"/>
      <c r="B436" s="110"/>
      <c r="C436" s="112"/>
      <c r="D436" s="134"/>
      <c r="E436" s="124"/>
      <c r="F436" s="62"/>
      <c r="G436" s="60"/>
      <c r="H436" s="63"/>
      <c r="I436" s="64"/>
      <c r="J436" s="65"/>
      <c r="K436" s="65"/>
      <c r="L436" s="66"/>
      <c r="M436" s="62"/>
      <c r="N436" s="60"/>
      <c r="O436" s="61"/>
      <c r="P436" s="62"/>
      <c r="Q436" s="60"/>
      <c r="R436" s="61"/>
      <c r="S436" s="62"/>
      <c r="T436" s="60"/>
      <c r="U436" s="61"/>
      <c r="V436" s="63"/>
      <c r="W436" s="125"/>
      <c r="X436" s="257"/>
    </row>
    <row r="437" spans="1:24" ht="15" customHeight="1">
      <c r="A437" s="258"/>
      <c r="B437" s="110" t="s">
        <v>565</v>
      </c>
      <c r="C437" s="112">
        <v>66963</v>
      </c>
      <c r="D437" s="116" t="s">
        <v>328</v>
      </c>
      <c r="E437" s="131">
        <v>73831</v>
      </c>
      <c r="F437" s="62">
        <f>+E437-C437</f>
        <v>6868</v>
      </c>
      <c r="G437" s="60" t="s">
        <v>324</v>
      </c>
      <c r="H437" s="63">
        <v>78872</v>
      </c>
      <c r="I437" s="64">
        <f>+H437-C437</f>
        <v>11909</v>
      </c>
      <c r="J437" s="65" t="s">
        <v>622</v>
      </c>
      <c r="K437" s="65"/>
      <c r="L437" s="66">
        <v>78861</v>
      </c>
      <c r="M437" s="62">
        <f>+L437-H437</f>
        <v>-11</v>
      </c>
      <c r="N437" s="60" t="s">
        <v>690</v>
      </c>
      <c r="O437" s="160">
        <v>78292</v>
      </c>
      <c r="P437" s="146">
        <f>+O437-H437</f>
        <v>-580</v>
      </c>
      <c r="Q437" s="224" t="s">
        <v>777</v>
      </c>
      <c r="R437" s="160">
        <v>78292</v>
      </c>
      <c r="S437" s="62">
        <f>+R437-H437</f>
        <v>-580</v>
      </c>
      <c r="T437" s="60"/>
      <c r="U437" s="61">
        <v>78746</v>
      </c>
      <c r="V437" s="63">
        <f>+U437-H437</f>
        <v>-126</v>
      </c>
      <c r="W437" s="125">
        <f>+U437-C437</f>
        <v>11783</v>
      </c>
      <c r="X437" s="257" t="s">
        <v>805</v>
      </c>
    </row>
    <row r="438" spans="1:24" ht="15" customHeight="1">
      <c r="A438" s="258"/>
      <c r="B438" s="118"/>
      <c r="C438" s="130"/>
      <c r="D438" s="101"/>
      <c r="E438" s="132"/>
      <c r="F438" s="62"/>
      <c r="G438" s="60"/>
      <c r="H438" s="63"/>
      <c r="I438" s="64"/>
      <c r="J438" s="65"/>
      <c r="K438" s="65"/>
      <c r="L438" s="66"/>
      <c r="M438" s="62"/>
      <c r="N438" s="60"/>
      <c r="O438" s="160"/>
      <c r="P438" s="146"/>
      <c r="Q438" s="224"/>
      <c r="R438" s="160"/>
      <c r="S438" s="62"/>
      <c r="T438" s="60"/>
      <c r="U438" s="61"/>
      <c r="V438" s="63"/>
      <c r="W438" s="125"/>
      <c r="X438" s="257"/>
    </row>
    <row r="439" spans="1:24" ht="15" customHeight="1">
      <c r="A439" s="258"/>
      <c r="B439" s="110" t="s">
        <v>478</v>
      </c>
      <c r="C439" s="112">
        <v>479741</v>
      </c>
      <c r="D439" s="150" t="s">
        <v>329</v>
      </c>
      <c r="E439" s="124">
        <v>5002</v>
      </c>
      <c r="F439" s="62">
        <f>+E439-C439</f>
        <v>-474739</v>
      </c>
      <c r="G439" s="60" t="s">
        <v>330</v>
      </c>
      <c r="H439" s="63">
        <v>5002</v>
      </c>
      <c r="I439" s="64">
        <f>+H439-C439</f>
        <v>-474739</v>
      </c>
      <c r="J439" s="65"/>
      <c r="K439" s="65"/>
      <c r="L439" s="66">
        <v>5002</v>
      </c>
      <c r="M439" s="62">
        <f>+L439-H439</f>
        <v>0</v>
      </c>
      <c r="N439" s="60" t="s">
        <v>691</v>
      </c>
      <c r="O439" s="61">
        <v>5002</v>
      </c>
      <c r="P439" s="62">
        <f>+O439-H439</f>
        <v>0</v>
      </c>
      <c r="Q439" s="60"/>
      <c r="R439" s="61">
        <v>5002</v>
      </c>
      <c r="S439" s="62">
        <f>+R439-H439</f>
        <v>0</v>
      </c>
      <c r="T439" s="60"/>
      <c r="U439" s="61">
        <v>5002</v>
      </c>
      <c r="V439" s="63">
        <f>+U439-H439</f>
        <v>0</v>
      </c>
      <c r="W439" s="125">
        <f>+U439-C439</f>
        <v>-474739</v>
      </c>
      <c r="X439" s="257"/>
    </row>
    <row r="440" spans="1:24" ht="15" customHeight="1" thickBot="1">
      <c r="A440" s="258"/>
      <c r="B440" s="118"/>
      <c r="C440" s="130"/>
      <c r="D440" s="159"/>
      <c r="E440" s="129"/>
      <c r="F440" s="62"/>
      <c r="G440" s="60"/>
      <c r="H440" s="63"/>
      <c r="I440" s="64"/>
      <c r="J440" s="65"/>
      <c r="K440" s="65"/>
      <c r="L440" s="66"/>
      <c r="M440" s="62"/>
      <c r="N440" s="60"/>
      <c r="O440" s="61"/>
      <c r="P440" s="62"/>
      <c r="Q440" s="60"/>
      <c r="R440" s="61"/>
      <c r="S440" s="62"/>
      <c r="T440" s="60"/>
      <c r="U440" s="61"/>
      <c r="V440" s="63"/>
      <c r="W440" s="125"/>
      <c r="X440" s="257"/>
    </row>
    <row r="441" spans="1:24" ht="15" customHeight="1">
      <c r="A441" s="262"/>
      <c r="B441" s="127" t="s">
        <v>512</v>
      </c>
      <c r="C441" s="75">
        <f>SUM(C429:C440)</f>
        <v>574807</v>
      </c>
      <c r="D441" s="81"/>
      <c r="E441" s="88">
        <f>SUM(E429:E440)</f>
        <v>99944</v>
      </c>
      <c r="F441" s="75">
        <f>SUM(F429:F440)</f>
        <v>-474863</v>
      </c>
      <c r="G441" s="81"/>
      <c r="H441" s="88">
        <f>SUM(H429:H440)</f>
        <v>99424</v>
      </c>
      <c r="I441" s="88">
        <f>SUM(I429:I440)</f>
        <v>-475383</v>
      </c>
      <c r="J441" s="19"/>
      <c r="K441" s="19"/>
      <c r="L441" s="91">
        <f>SUM(L429:L440)</f>
        <v>99493</v>
      </c>
      <c r="M441" s="75">
        <f>SUM(M429:M440)</f>
        <v>69</v>
      </c>
      <c r="N441" s="81"/>
      <c r="O441" s="79">
        <f>SUM(O429:O440)</f>
        <v>98924</v>
      </c>
      <c r="P441" s="75">
        <f>SUM(P429:P440)</f>
        <v>-500</v>
      </c>
      <c r="Q441" s="81"/>
      <c r="R441" s="79">
        <f>SUM(R429:R440)</f>
        <v>98924</v>
      </c>
      <c r="S441" s="75">
        <f>SUM(S429:S440)</f>
        <v>-500</v>
      </c>
      <c r="T441" s="81"/>
      <c r="U441" s="79">
        <f>SUM(U429:U440)</f>
        <v>99378</v>
      </c>
      <c r="V441" s="88">
        <f>SUM(V429:V440)</f>
        <v>-46</v>
      </c>
      <c r="W441" s="75">
        <f>SUM(W429:W440)</f>
        <v>-475429</v>
      </c>
      <c r="X441" s="77"/>
    </row>
    <row r="442" spans="1:24" ht="15" customHeight="1" thickBot="1">
      <c r="A442" s="262"/>
      <c r="B442" s="128"/>
      <c r="C442" s="76"/>
      <c r="D442" s="82"/>
      <c r="E442" s="89"/>
      <c r="F442" s="76"/>
      <c r="G442" s="82"/>
      <c r="H442" s="89"/>
      <c r="I442" s="89"/>
      <c r="J442" s="20"/>
      <c r="K442" s="20"/>
      <c r="L442" s="90"/>
      <c r="M442" s="76"/>
      <c r="N442" s="82"/>
      <c r="O442" s="80"/>
      <c r="P442" s="76"/>
      <c r="Q442" s="82"/>
      <c r="R442" s="80"/>
      <c r="S442" s="76"/>
      <c r="T442" s="82"/>
      <c r="U442" s="80"/>
      <c r="V442" s="89"/>
      <c r="W442" s="76"/>
      <c r="X442" s="78"/>
    </row>
    <row r="443" spans="1:24" ht="15" customHeight="1">
      <c r="A443" s="258"/>
      <c r="B443" s="67" t="s">
        <v>479</v>
      </c>
      <c r="C443" s="111">
        <v>33525</v>
      </c>
      <c r="D443" s="115" t="s">
        <v>331</v>
      </c>
      <c r="E443" s="108">
        <v>34227</v>
      </c>
      <c r="F443" s="62">
        <f>+E443-C443</f>
        <v>702</v>
      </c>
      <c r="G443" s="60" t="s">
        <v>188</v>
      </c>
      <c r="H443" s="63">
        <v>34614</v>
      </c>
      <c r="I443" s="64">
        <f>+H443-C443</f>
        <v>1089</v>
      </c>
      <c r="J443" s="65" t="s">
        <v>637</v>
      </c>
      <c r="K443" s="65"/>
      <c r="L443" s="66">
        <v>34566</v>
      </c>
      <c r="M443" s="62">
        <f>+L443-H443</f>
        <v>-48</v>
      </c>
      <c r="N443" s="60" t="s">
        <v>713</v>
      </c>
      <c r="O443" s="238">
        <v>34566</v>
      </c>
      <c r="P443" s="62">
        <f>+O443-H443</f>
        <v>-48</v>
      </c>
      <c r="Q443" s="60"/>
      <c r="R443" s="238">
        <v>34566</v>
      </c>
      <c r="S443" s="62">
        <f>+R443-H443</f>
        <v>-48</v>
      </c>
      <c r="T443" s="60"/>
      <c r="U443" s="61">
        <v>34566</v>
      </c>
      <c r="V443" s="63">
        <f>+U443-H443</f>
        <v>-48</v>
      </c>
      <c r="W443" s="125">
        <f>+U443-C443</f>
        <v>1041</v>
      </c>
      <c r="X443" s="257"/>
    </row>
    <row r="444" spans="1:24" ht="15" customHeight="1">
      <c r="A444" s="258"/>
      <c r="B444" s="110"/>
      <c r="C444" s="112"/>
      <c r="D444" s="101"/>
      <c r="E444" s="109"/>
      <c r="F444" s="62"/>
      <c r="G444" s="60"/>
      <c r="H444" s="63"/>
      <c r="I444" s="64"/>
      <c r="J444" s="65"/>
      <c r="K444" s="65"/>
      <c r="L444" s="66"/>
      <c r="M444" s="62"/>
      <c r="N444" s="60"/>
      <c r="O444" s="239"/>
      <c r="P444" s="62"/>
      <c r="Q444" s="60"/>
      <c r="R444" s="239"/>
      <c r="S444" s="62"/>
      <c r="T444" s="60"/>
      <c r="U444" s="61"/>
      <c r="V444" s="63"/>
      <c r="W444" s="125"/>
      <c r="X444" s="257"/>
    </row>
    <row r="445" spans="1:24" ht="15" customHeight="1">
      <c r="A445" s="258"/>
      <c r="B445" s="110" t="s">
        <v>480</v>
      </c>
      <c r="C445" s="111">
        <v>45288</v>
      </c>
      <c r="D445" s="116" t="s">
        <v>332</v>
      </c>
      <c r="E445" s="108">
        <v>47035</v>
      </c>
      <c r="F445" s="62">
        <f>+E445-C445</f>
        <v>1747</v>
      </c>
      <c r="G445" s="60" t="s">
        <v>66</v>
      </c>
      <c r="H445" s="63">
        <v>35838</v>
      </c>
      <c r="I445" s="64">
        <f>+H445-C445</f>
        <v>-9450</v>
      </c>
      <c r="J445" s="65"/>
      <c r="K445" s="65"/>
      <c r="L445" s="66">
        <v>28607</v>
      </c>
      <c r="M445" s="62">
        <f>+L445-H445</f>
        <v>-7231</v>
      </c>
      <c r="N445" s="60" t="s">
        <v>714</v>
      </c>
      <c r="O445" s="240">
        <v>28607</v>
      </c>
      <c r="P445" s="62">
        <f>+O445-H445</f>
        <v>-7231</v>
      </c>
      <c r="Q445" s="60"/>
      <c r="R445" s="240">
        <v>28607</v>
      </c>
      <c r="S445" s="62">
        <f>+R445-H445</f>
        <v>-7231</v>
      </c>
      <c r="T445" s="60"/>
      <c r="U445" s="61">
        <v>28607</v>
      </c>
      <c r="V445" s="63">
        <f>+U445-H445</f>
        <v>-7231</v>
      </c>
      <c r="W445" s="125">
        <f>+U445-C445</f>
        <v>-16681</v>
      </c>
      <c r="X445" s="257"/>
    </row>
    <row r="446" spans="1:24" ht="15" customHeight="1">
      <c r="A446" s="258"/>
      <c r="B446" s="118"/>
      <c r="C446" s="112"/>
      <c r="D446" s="101"/>
      <c r="E446" s="109"/>
      <c r="F446" s="62"/>
      <c r="G446" s="60"/>
      <c r="H446" s="63"/>
      <c r="I446" s="64"/>
      <c r="J446" s="65"/>
      <c r="K446" s="65"/>
      <c r="L446" s="66"/>
      <c r="M446" s="62"/>
      <c r="N446" s="60"/>
      <c r="O446" s="239"/>
      <c r="P446" s="62"/>
      <c r="Q446" s="60"/>
      <c r="R446" s="239"/>
      <c r="S446" s="62"/>
      <c r="T446" s="60"/>
      <c r="U446" s="61"/>
      <c r="V446" s="63"/>
      <c r="W446" s="125"/>
      <c r="X446" s="257"/>
    </row>
    <row r="447" spans="1:24" ht="15" customHeight="1">
      <c r="A447" s="258"/>
      <c r="B447" s="110" t="s">
        <v>481</v>
      </c>
      <c r="C447" s="111">
        <v>633</v>
      </c>
      <c r="D447" s="116" t="s">
        <v>333</v>
      </c>
      <c r="E447" s="108">
        <v>1546</v>
      </c>
      <c r="F447" s="62">
        <f>+E447-C447</f>
        <v>913</v>
      </c>
      <c r="G447" s="60" t="s">
        <v>66</v>
      </c>
      <c r="H447" s="63">
        <v>1302</v>
      </c>
      <c r="I447" s="64">
        <f>+H447-C447</f>
        <v>669</v>
      </c>
      <c r="J447" s="65"/>
      <c r="K447" s="65"/>
      <c r="L447" s="66">
        <v>1302</v>
      </c>
      <c r="M447" s="62">
        <f>+L447-H447</f>
        <v>0</v>
      </c>
      <c r="N447" s="60"/>
      <c r="O447" s="240">
        <v>1302</v>
      </c>
      <c r="P447" s="62">
        <f>+O447-H447</f>
        <v>0</v>
      </c>
      <c r="Q447" s="60"/>
      <c r="R447" s="240">
        <v>1302</v>
      </c>
      <c r="S447" s="62">
        <f>+R447-H447</f>
        <v>0</v>
      </c>
      <c r="T447" s="60"/>
      <c r="U447" s="61">
        <v>1302</v>
      </c>
      <c r="V447" s="63">
        <f>+U447-H447</f>
        <v>0</v>
      </c>
      <c r="W447" s="125">
        <f>+U447-C447</f>
        <v>669</v>
      </c>
      <c r="X447" s="257"/>
    </row>
    <row r="448" spans="1:24" ht="15" customHeight="1" thickBot="1">
      <c r="A448" s="258"/>
      <c r="B448" s="118"/>
      <c r="C448" s="112"/>
      <c r="D448" s="117"/>
      <c r="E448" s="109"/>
      <c r="F448" s="62"/>
      <c r="G448" s="60"/>
      <c r="H448" s="63"/>
      <c r="I448" s="64"/>
      <c r="J448" s="65"/>
      <c r="K448" s="65"/>
      <c r="L448" s="66"/>
      <c r="M448" s="62"/>
      <c r="N448" s="60"/>
      <c r="O448" s="241"/>
      <c r="P448" s="62"/>
      <c r="Q448" s="60"/>
      <c r="R448" s="241"/>
      <c r="S448" s="62"/>
      <c r="T448" s="60"/>
      <c r="U448" s="61"/>
      <c r="V448" s="63"/>
      <c r="W448" s="125"/>
      <c r="X448" s="257"/>
    </row>
    <row r="449" spans="1:24" ht="15" customHeight="1">
      <c r="A449" s="262"/>
      <c r="B449" s="127" t="s">
        <v>482</v>
      </c>
      <c r="C449" s="75">
        <f>SUM(C443:C448)</f>
        <v>79446</v>
      </c>
      <c r="D449" s="81"/>
      <c r="E449" s="88">
        <f>SUM(E443:E448)</f>
        <v>82808</v>
      </c>
      <c r="F449" s="75">
        <f>SUM(F443:F448)</f>
        <v>3362</v>
      </c>
      <c r="G449" s="81"/>
      <c r="H449" s="88">
        <f>SUM(H443:H448)</f>
        <v>71754</v>
      </c>
      <c r="I449" s="88">
        <f>SUM(I443:I448)</f>
        <v>-7692</v>
      </c>
      <c r="J449" s="19"/>
      <c r="K449" s="19"/>
      <c r="L449" s="91">
        <f>SUM(L443:L448)</f>
        <v>64475</v>
      </c>
      <c r="M449" s="75">
        <f>SUM(M443:M448)</f>
        <v>-7279</v>
      </c>
      <c r="N449" s="81"/>
      <c r="O449" s="242">
        <f>SUM(O443:O448)</f>
        <v>64475</v>
      </c>
      <c r="P449" s="75">
        <f>SUM(P443:P448)</f>
        <v>-7279</v>
      </c>
      <c r="Q449" s="81"/>
      <c r="R449" s="79">
        <f>SUM(R443:R448)</f>
        <v>64475</v>
      </c>
      <c r="S449" s="75">
        <f>SUM(S443:S448)</f>
        <v>-7279</v>
      </c>
      <c r="T449" s="81"/>
      <c r="U449" s="79">
        <f>SUM(U443:U448)</f>
        <v>64475</v>
      </c>
      <c r="V449" s="88">
        <f>SUM(V443:V448)</f>
        <v>-7279</v>
      </c>
      <c r="W449" s="75">
        <f>SUM(W443:W448)</f>
        <v>-14971</v>
      </c>
      <c r="X449" s="77"/>
    </row>
    <row r="450" spans="1:24" ht="15" customHeight="1" thickBot="1">
      <c r="A450" s="263"/>
      <c r="B450" s="128"/>
      <c r="C450" s="76"/>
      <c r="D450" s="82"/>
      <c r="E450" s="89"/>
      <c r="F450" s="76"/>
      <c r="G450" s="82"/>
      <c r="H450" s="89"/>
      <c r="I450" s="89"/>
      <c r="J450" s="20"/>
      <c r="K450" s="20"/>
      <c r="L450" s="90"/>
      <c r="M450" s="76"/>
      <c r="N450" s="82"/>
      <c r="O450" s="243"/>
      <c r="P450" s="76"/>
      <c r="Q450" s="82"/>
      <c r="R450" s="80"/>
      <c r="S450" s="76"/>
      <c r="T450" s="82"/>
      <c r="U450" s="80"/>
      <c r="V450" s="89"/>
      <c r="W450" s="76"/>
      <c r="X450" s="78"/>
    </row>
    <row r="451" spans="1:24" ht="15" customHeight="1">
      <c r="A451" s="52"/>
      <c r="B451" s="122" t="s">
        <v>483</v>
      </c>
      <c r="C451" s="99">
        <f>C391+C399+C421+C427+C441+C449</f>
        <v>2072364</v>
      </c>
      <c r="D451" s="81"/>
      <c r="E451" s="119">
        <f>E391+E399+E421+E427+E441+E449</f>
        <v>2783195</v>
      </c>
      <c r="F451" s="99">
        <f>F391+F399+F421+F427+F441+F449</f>
        <v>710831</v>
      </c>
      <c r="G451" s="81"/>
      <c r="H451" s="119">
        <f>H391+H399+H421+H427+H441+H449</f>
        <v>2130790</v>
      </c>
      <c r="I451" s="119">
        <f>I391+I399+I421+I427+I441+I449</f>
        <v>58426</v>
      </c>
      <c r="J451" s="19"/>
      <c r="K451" s="19"/>
      <c r="L451" s="98">
        <f>L391+L399+L421+L427+L441+L449</f>
        <v>2129429</v>
      </c>
      <c r="M451" s="99">
        <f>M391+M399+M421+M427+M441+M449</f>
        <v>-1361</v>
      </c>
      <c r="N451" s="81"/>
      <c r="O451" s="242">
        <f>O391+O399+O421+O427+O441+O449</f>
        <v>2029988</v>
      </c>
      <c r="P451" s="99">
        <f>P391+P399+P421+P427+P441+P449</f>
        <v>-100802</v>
      </c>
      <c r="Q451" s="81"/>
      <c r="R451" s="97">
        <f>R391+R399+R421+R427+R441+R449</f>
        <v>2030421</v>
      </c>
      <c r="S451" s="99">
        <f>S391+S399+S421+S427+S441+S449</f>
        <v>-100369</v>
      </c>
      <c r="T451" s="81"/>
      <c r="U451" s="97">
        <f>U391+U399+U421+U427+U441+U449</f>
        <v>2030946</v>
      </c>
      <c r="V451" s="119">
        <f>V391+V399+V421+V427+V441+V449</f>
        <v>-99844</v>
      </c>
      <c r="W451" s="99">
        <f>W391+W399+W421+W427+W441+W449</f>
        <v>-41418</v>
      </c>
      <c r="X451" s="77"/>
    </row>
    <row r="452" spans="1:24" ht="15" customHeight="1" thickBot="1">
      <c r="A452" s="53"/>
      <c r="B452" s="74"/>
      <c r="C452" s="76"/>
      <c r="D452" s="82"/>
      <c r="E452" s="89"/>
      <c r="F452" s="76"/>
      <c r="G452" s="82"/>
      <c r="H452" s="89"/>
      <c r="I452" s="89"/>
      <c r="J452" s="20"/>
      <c r="K452" s="20"/>
      <c r="L452" s="90"/>
      <c r="M452" s="76"/>
      <c r="N452" s="82"/>
      <c r="O452" s="243"/>
      <c r="P452" s="76"/>
      <c r="Q452" s="82"/>
      <c r="R452" s="80"/>
      <c r="S452" s="76"/>
      <c r="T452" s="82"/>
      <c r="U452" s="80"/>
      <c r="V452" s="89"/>
      <c r="W452" s="76"/>
      <c r="X452" s="78"/>
    </row>
    <row r="453" spans="1:24" ht="15" customHeight="1">
      <c r="A453" s="247" t="s">
        <v>485</v>
      </c>
      <c r="B453" s="120" t="s">
        <v>521</v>
      </c>
      <c r="C453" s="111">
        <v>1954</v>
      </c>
      <c r="D453" s="115" t="s">
        <v>334</v>
      </c>
      <c r="E453" s="123">
        <v>2076</v>
      </c>
      <c r="F453" s="62">
        <f>+E453-C453</f>
        <v>122</v>
      </c>
      <c r="G453" s="60" t="s">
        <v>335</v>
      </c>
      <c r="H453" s="63">
        <v>2084</v>
      </c>
      <c r="I453" s="64">
        <f>+H453-C453</f>
        <v>130</v>
      </c>
      <c r="J453" s="65"/>
      <c r="K453" s="65"/>
      <c r="L453" s="66">
        <v>2080</v>
      </c>
      <c r="M453" s="62">
        <f>+L453-H453</f>
        <v>-4</v>
      </c>
      <c r="N453" s="60"/>
      <c r="O453" s="238">
        <v>2080</v>
      </c>
      <c r="P453" s="62">
        <f>+O453-H453</f>
        <v>-4</v>
      </c>
      <c r="Q453" s="60"/>
      <c r="R453" s="238">
        <v>2080</v>
      </c>
      <c r="S453" s="62">
        <f>+R453-H453</f>
        <v>-4</v>
      </c>
      <c r="T453" s="60"/>
      <c r="U453" s="61">
        <v>2080</v>
      </c>
      <c r="V453" s="63">
        <f>+U453-H453</f>
        <v>-4</v>
      </c>
      <c r="W453" s="125">
        <f>+U453-C453</f>
        <v>126</v>
      </c>
      <c r="X453" s="257"/>
    </row>
    <row r="454" spans="1:24" ht="15" customHeight="1" thickBot="1">
      <c r="A454" s="248"/>
      <c r="B454" s="121"/>
      <c r="C454" s="112"/>
      <c r="D454" s="117"/>
      <c r="E454" s="124"/>
      <c r="F454" s="62"/>
      <c r="G454" s="60"/>
      <c r="H454" s="63"/>
      <c r="I454" s="64"/>
      <c r="J454" s="65"/>
      <c r="K454" s="65"/>
      <c r="L454" s="66"/>
      <c r="M454" s="62"/>
      <c r="N454" s="60"/>
      <c r="O454" s="241"/>
      <c r="P454" s="62"/>
      <c r="Q454" s="60"/>
      <c r="R454" s="241"/>
      <c r="S454" s="62"/>
      <c r="T454" s="60"/>
      <c r="U454" s="61"/>
      <c r="V454" s="63"/>
      <c r="W454" s="125"/>
      <c r="X454" s="257"/>
    </row>
    <row r="455" spans="1:24" ht="15" customHeight="1">
      <c r="A455" s="38"/>
      <c r="B455" s="73" t="s">
        <v>484</v>
      </c>
      <c r="C455" s="75">
        <f>SUM(C453:C454)</f>
        <v>1954</v>
      </c>
      <c r="D455" s="81"/>
      <c r="E455" s="88">
        <f>SUM(E453)</f>
        <v>2076</v>
      </c>
      <c r="F455" s="75">
        <f>SUM(F453)</f>
        <v>122</v>
      </c>
      <c r="G455" s="81"/>
      <c r="H455" s="88">
        <f>SUM(H453)</f>
        <v>2084</v>
      </c>
      <c r="I455" s="88">
        <f>SUM(I453)</f>
        <v>130</v>
      </c>
      <c r="J455" s="19"/>
      <c r="K455" s="19"/>
      <c r="L455" s="91">
        <f>SUM(L453)</f>
        <v>2080</v>
      </c>
      <c r="M455" s="75">
        <f>SUM(M453)</f>
        <v>-4</v>
      </c>
      <c r="N455" s="81"/>
      <c r="O455" s="79">
        <f>SUM(O453)</f>
        <v>2080</v>
      </c>
      <c r="P455" s="75">
        <f>SUM(P453)</f>
        <v>-4</v>
      </c>
      <c r="Q455" s="81"/>
      <c r="R455" s="79">
        <f>SUM(R453)</f>
        <v>2080</v>
      </c>
      <c r="S455" s="75">
        <f>SUM(S453)</f>
        <v>-4</v>
      </c>
      <c r="T455" s="81"/>
      <c r="U455" s="79">
        <f>SUM(U453)</f>
        <v>2080</v>
      </c>
      <c r="V455" s="88">
        <f>SUM(V453)</f>
        <v>-4</v>
      </c>
      <c r="W455" s="75">
        <f>SUM(W453)</f>
        <v>126</v>
      </c>
      <c r="X455" s="77"/>
    </row>
    <row r="456" spans="1:24" ht="15" customHeight="1" thickBot="1">
      <c r="A456" s="47"/>
      <c r="B456" s="74"/>
      <c r="C456" s="76"/>
      <c r="D456" s="82"/>
      <c r="E456" s="89"/>
      <c r="F456" s="76"/>
      <c r="G456" s="82"/>
      <c r="H456" s="89"/>
      <c r="I456" s="89"/>
      <c r="J456" s="20"/>
      <c r="K456" s="20"/>
      <c r="L456" s="90"/>
      <c r="M456" s="76"/>
      <c r="N456" s="82"/>
      <c r="O456" s="80"/>
      <c r="P456" s="76"/>
      <c r="Q456" s="82"/>
      <c r="R456" s="80"/>
      <c r="S456" s="76"/>
      <c r="T456" s="82"/>
      <c r="U456" s="80"/>
      <c r="V456" s="89"/>
      <c r="W456" s="76"/>
      <c r="X456" s="78"/>
    </row>
    <row r="457" spans="1:24" ht="15" customHeight="1">
      <c r="A457" s="260" t="s">
        <v>486</v>
      </c>
      <c r="B457" s="46"/>
      <c r="C457" s="75">
        <f>C32+C110+C195+C327+C331+C345+C353+C451+C455</f>
        <v>13533901</v>
      </c>
      <c r="D457" s="81"/>
      <c r="E457" s="88">
        <f>E32+E110+E195+E327+E331+E345+E353+E451+E455</f>
        <v>15940294</v>
      </c>
      <c r="F457" s="75">
        <f>F32+F110+F195+F327+F331+F345+F353+F451+F455</f>
        <v>2406393</v>
      </c>
      <c r="G457" s="81"/>
      <c r="H457" s="88">
        <f>H32+H110+H195+H327+H331+H345+H353+H451+H455</f>
        <v>15076028</v>
      </c>
      <c r="I457" s="92">
        <f>I32+I110+I195+I327+I331+I345+I353+I451+I455</f>
        <v>1542127</v>
      </c>
      <c r="J457" s="19"/>
      <c r="K457" s="19"/>
      <c r="L457" s="91">
        <f>L32+L110+L195+L327+L331+L345+L353+L451+L455</f>
        <v>14931324</v>
      </c>
      <c r="M457" s="75">
        <f>M32+M110+M195+M327+M331+M345+M353+M451+M455</f>
        <v>-144704</v>
      </c>
      <c r="N457" s="81"/>
      <c r="O457" s="79">
        <f>O32+O110+O195+O327+O331+O345+O353+O451+O455</f>
        <v>14622343</v>
      </c>
      <c r="P457" s="75">
        <f>P32+P110+P195+P327+P331+P345+P353+P451+P455</f>
        <v>-453685</v>
      </c>
      <c r="Q457" s="81"/>
      <c r="R457" s="79">
        <f>R32+R110+R195+R327+R331+R345+R353+R451+R455</f>
        <v>14621956</v>
      </c>
      <c r="S457" s="75">
        <f>S32+S110+S195+S327+S331+S345+S353+S451+S455</f>
        <v>-454072</v>
      </c>
      <c r="T457" s="81"/>
      <c r="U457" s="79">
        <f>U32+U110+U195+U327+U331+U345+U353+U451+U455</f>
        <v>14948902</v>
      </c>
      <c r="V457" s="88">
        <f>V32+V110+V195+V327+V331+V345+V353+V451+V455</f>
        <v>-127126</v>
      </c>
      <c r="W457" s="75">
        <f>W32+W110+W195+W327+W331+W345+W353+W451+W455</f>
        <v>1415001</v>
      </c>
      <c r="X457" s="77"/>
    </row>
    <row r="458" spans="1:24" ht="15" customHeight="1" thickBot="1">
      <c r="A458" s="261"/>
      <c r="B458" s="48"/>
      <c r="C458" s="76"/>
      <c r="D458" s="82"/>
      <c r="E458" s="89"/>
      <c r="F458" s="76"/>
      <c r="G458" s="82"/>
      <c r="H458" s="89"/>
      <c r="I458" s="93"/>
      <c r="J458" s="20"/>
      <c r="K458" s="20"/>
      <c r="L458" s="90"/>
      <c r="M458" s="76"/>
      <c r="N458" s="82"/>
      <c r="O458" s="80"/>
      <c r="P458" s="76"/>
      <c r="Q458" s="82"/>
      <c r="R458" s="80"/>
      <c r="S458" s="76"/>
      <c r="T458" s="82"/>
      <c r="U458" s="80"/>
      <c r="V458" s="89"/>
      <c r="W458" s="76"/>
      <c r="X458" s="78"/>
    </row>
    <row r="459" spans="1:24" ht="15" customHeight="1">
      <c r="A459" s="211" t="s">
        <v>494</v>
      </c>
      <c r="B459" s="67" t="s">
        <v>487</v>
      </c>
      <c r="C459" s="111">
        <v>1214226</v>
      </c>
      <c r="D459" s="115" t="s">
        <v>336</v>
      </c>
      <c r="E459" s="108">
        <v>1214226</v>
      </c>
      <c r="F459" s="62">
        <f>+E459-C459</f>
        <v>0</v>
      </c>
      <c r="G459" s="60" t="s">
        <v>16</v>
      </c>
      <c r="H459" s="63">
        <v>1081311</v>
      </c>
      <c r="I459" s="64">
        <f>+H459-C459</f>
        <v>-132915</v>
      </c>
      <c r="J459" s="65"/>
      <c r="K459" s="65"/>
      <c r="L459" s="66">
        <v>1081311</v>
      </c>
      <c r="M459" s="62">
        <f>+L459-H459</f>
        <v>0</v>
      </c>
      <c r="N459" s="60"/>
      <c r="O459" s="66">
        <v>1081311</v>
      </c>
      <c r="P459" s="62">
        <f>+O459-H459</f>
        <v>0</v>
      </c>
      <c r="Q459" s="60"/>
      <c r="R459" s="66">
        <v>1081311</v>
      </c>
      <c r="S459" s="62">
        <f>+R459-H459</f>
        <v>0</v>
      </c>
      <c r="T459" s="60"/>
      <c r="U459" s="61">
        <v>1081311</v>
      </c>
      <c r="V459" s="63">
        <f>+U459-H459</f>
        <v>0</v>
      </c>
      <c r="W459" s="125">
        <f>+U459-C459</f>
        <v>-132915</v>
      </c>
      <c r="X459" s="257"/>
    </row>
    <row r="460" spans="1:24" ht="15" customHeight="1">
      <c r="A460" s="258"/>
      <c r="B460" s="110"/>
      <c r="C460" s="112"/>
      <c r="D460" s="101"/>
      <c r="E460" s="109"/>
      <c r="F460" s="62"/>
      <c r="G460" s="60"/>
      <c r="H460" s="63"/>
      <c r="I460" s="64"/>
      <c r="J460" s="65"/>
      <c r="K460" s="65"/>
      <c r="L460" s="66"/>
      <c r="M460" s="62"/>
      <c r="N460" s="60"/>
      <c r="O460" s="66"/>
      <c r="P460" s="62"/>
      <c r="Q460" s="60"/>
      <c r="R460" s="66"/>
      <c r="S460" s="62"/>
      <c r="T460" s="60"/>
      <c r="U460" s="61"/>
      <c r="V460" s="63"/>
      <c r="W460" s="125"/>
      <c r="X460" s="257"/>
    </row>
    <row r="461" spans="1:24" ht="15" customHeight="1">
      <c r="A461" s="258"/>
      <c r="B461" s="67" t="s">
        <v>488</v>
      </c>
      <c r="C461" s="111">
        <v>158606</v>
      </c>
      <c r="D461" s="116" t="s">
        <v>337</v>
      </c>
      <c r="E461" s="108">
        <v>158606</v>
      </c>
      <c r="F461" s="62">
        <f>+E461-C461</f>
        <v>0</v>
      </c>
      <c r="G461" s="60" t="s">
        <v>126</v>
      </c>
      <c r="H461" s="63">
        <v>146199</v>
      </c>
      <c r="I461" s="64">
        <f>+H461-C461</f>
        <v>-12407</v>
      </c>
      <c r="J461" s="65"/>
      <c r="K461" s="65"/>
      <c r="L461" s="66">
        <v>146199</v>
      </c>
      <c r="M461" s="62">
        <f>+L461-H461</f>
        <v>0</v>
      </c>
      <c r="N461" s="60"/>
      <c r="O461" s="66">
        <v>146199</v>
      </c>
      <c r="P461" s="62">
        <f>+O461-H461</f>
        <v>0</v>
      </c>
      <c r="Q461" s="60"/>
      <c r="R461" s="66">
        <v>146199</v>
      </c>
      <c r="S461" s="62">
        <f>+R461-H461</f>
        <v>0</v>
      </c>
      <c r="T461" s="60"/>
      <c r="U461" s="61">
        <v>146199</v>
      </c>
      <c r="V461" s="63">
        <f>+U461-H461</f>
        <v>0</v>
      </c>
      <c r="W461" s="125">
        <f>+U461-C461</f>
        <v>-12407</v>
      </c>
      <c r="X461" s="257"/>
    </row>
    <row r="462" spans="1:24" ht="15" customHeight="1">
      <c r="A462" s="258"/>
      <c r="B462" s="110"/>
      <c r="C462" s="112"/>
      <c r="D462" s="101"/>
      <c r="E462" s="109"/>
      <c r="F462" s="62"/>
      <c r="G462" s="60"/>
      <c r="H462" s="63"/>
      <c r="I462" s="64"/>
      <c r="J462" s="65"/>
      <c r="K462" s="65"/>
      <c r="L462" s="66"/>
      <c r="M462" s="62"/>
      <c r="N462" s="60"/>
      <c r="O462" s="66"/>
      <c r="P462" s="62"/>
      <c r="Q462" s="60"/>
      <c r="R462" s="66"/>
      <c r="S462" s="62"/>
      <c r="T462" s="60"/>
      <c r="U462" s="61"/>
      <c r="V462" s="63"/>
      <c r="W462" s="125"/>
      <c r="X462" s="257"/>
    </row>
    <row r="463" spans="1:24" ht="15" customHeight="1">
      <c r="A463" s="258"/>
      <c r="B463" s="67" t="s">
        <v>489</v>
      </c>
      <c r="C463" s="111">
        <v>446</v>
      </c>
      <c r="D463" s="116" t="s">
        <v>338</v>
      </c>
      <c r="E463" s="108">
        <v>446</v>
      </c>
      <c r="F463" s="62">
        <f>+E463-C463</f>
        <v>0</v>
      </c>
      <c r="G463" s="60" t="s">
        <v>339</v>
      </c>
      <c r="H463" s="63">
        <v>519</v>
      </c>
      <c r="I463" s="64">
        <f>+H463-C463</f>
        <v>73</v>
      </c>
      <c r="J463" s="65"/>
      <c r="K463" s="65"/>
      <c r="L463" s="66">
        <v>519</v>
      </c>
      <c r="M463" s="62">
        <f>+L463-H463</f>
        <v>0</v>
      </c>
      <c r="N463" s="60"/>
      <c r="O463" s="66">
        <v>519</v>
      </c>
      <c r="P463" s="62">
        <f>+O463-H463</f>
        <v>0</v>
      </c>
      <c r="Q463" s="60"/>
      <c r="R463" s="66">
        <v>519</v>
      </c>
      <c r="S463" s="62">
        <f>+R463-H463</f>
        <v>0</v>
      </c>
      <c r="T463" s="60"/>
      <c r="U463" s="61">
        <v>519</v>
      </c>
      <c r="V463" s="63">
        <f>+U463-H463</f>
        <v>0</v>
      </c>
      <c r="W463" s="125">
        <f>+U463-C463</f>
        <v>73</v>
      </c>
      <c r="X463" s="257"/>
    </row>
    <row r="464" spans="1:24" ht="15" customHeight="1">
      <c r="A464" s="258"/>
      <c r="B464" s="110"/>
      <c r="C464" s="112"/>
      <c r="D464" s="101"/>
      <c r="E464" s="109"/>
      <c r="F464" s="62"/>
      <c r="G464" s="60"/>
      <c r="H464" s="63"/>
      <c r="I464" s="64"/>
      <c r="J464" s="65"/>
      <c r="K464" s="65"/>
      <c r="L464" s="66"/>
      <c r="M464" s="62"/>
      <c r="N464" s="60"/>
      <c r="O464" s="66"/>
      <c r="P464" s="62"/>
      <c r="Q464" s="60"/>
      <c r="R464" s="66"/>
      <c r="S464" s="62"/>
      <c r="T464" s="60"/>
      <c r="U464" s="61"/>
      <c r="V464" s="63"/>
      <c r="W464" s="125"/>
      <c r="X464" s="257"/>
    </row>
    <row r="465" spans="1:24" ht="15" customHeight="1">
      <c r="A465" s="258"/>
      <c r="B465" s="110" t="s">
        <v>490</v>
      </c>
      <c r="C465" s="111">
        <v>13</v>
      </c>
      <c r="D465" s="116" t="s">
        <v>340</v>
      </c>
      <c r="E465" s="108">
        <v>13</v>
      </c>
      <c r="F465" s="62">
        <f>+E465-C465</f>
        <v>0</v>
      </c>
      <c r="G465" s="60" t="s">
        <v>341</v>
      </c>
      <c r="H465" s="63">
        <v>21</v>
      </c>
      <c r="I465" s="64">
        <f>+H465-C465</f>
        <v>8</v>
      </c>
      <c r="J465" s="65"/>
      <c r="K465" s="65"/>
      <c r="L465" s="66">
        <v>21</v>
      </c>
      <c r="M465" s="62">
        <f>+L465-H465</f>
        <v>0</v>
      </c>
      <c r="N465" s="60"/>
      <c r="O465" s="66">
        <v>21</v>
      </c>
      <c r="P465" s="62">
        <f>+O465-H465</f>
        <v>0</v>
      </c>
      <c r="Q465" s="60"/>
      <c r="R465" s="66">
        <v>21</v>
      </c>
      <c r="S465" s="62">
        <f>+R465-H465</f>
        <v>0</v>
      </c>
      <c r="T465" s="60"/>
      <c r="U465" s="61">
        <v>21</v>
      </c>
      <c r="V465" s="63">
        <f>+U465-H465</f>
        <v>0</v>
      </c>
      <c r="W465" s="125">
        <f>+U465-C465</f>
        <v>8</v>
      </c>
      <c r="X465" s="257"/>
    </row>
    <row r="466" spans="1:24" ht="15" customHeight="1">
      <c r="A466" s="258"/>
      <c r="B466" s="118"/>
      <c r="C466" s="112"/>
      <c r="D466" s="101"/>
      <c r="E466" s="109"/>
      <c r="F466" s="62"/>
      <c r="G466" s="60"/>
      <c r="H466" s="63"/>
      <c r="I466" s="64"/>
      <c r="J466" s="65"/>
      <c r="K466" s="65"/>
      <c r="L466" s="66"/>
      <c r="M466" s="62"/>
      <c r="N466" s="60"/>
      <c r="O466" s="66"/>
      <c r="P466" s="62"/>
      <c r="Q466" s="60"/>
      <c r="R466" s="66"/>
      <c r="S466" s="62"/>
      <c r="T466" s="60"/>
      <c r="U466" s="61"/>
      <c r="V466" s="63"/>
      <c r="W466" s="125"/>
      <c r="X466" s="257"/>
    </row>
    <row r="467" spans="1:24" ht="15" customHeight="1">
      <c r="A467" s="258"/>
      <c r="B467" s="110" t="s">
        <v>491</v>
      </c>
      <c r="C467" s="111">
        <v>1</v>
      </c>
      <c r="D467" s="116" t="s">
        <v>342</v>
      </c>
      <c r="E467" s="108">
        <v>1</v>
      </c>
      <c r="F467" s="62">
        <f>+E467-C467</f>
        <v>0</v>
      </c>
      <c r="G467" s="60" t="s">
        <v>341</v>
      </c>
      <c r="H467" s="63">
        <v>1</v>
      </c>
      <c r="I467" s="64">
        <f>+H467-C467</f>
        <v>0</v>
      </c>
      <c r="J467" s="65"/>
      <c r="K467" s="65"/>
      <c r="L467" s="66">
        <v>1</v>
      </c>
      <c r="M467" s="62">
        <f>+L467-H467</f>
        <v>0</v>
      </c>
      <c r="N467" s="60"/>
      <c r="O467" s="66">
        <v>1</v>
      </c>
      <c r="P467" s="62">
        <f>+O467-H467</f>
        <v>0</v>
      </c>
      <c r="Q467" s="60"/>
      <c r="R467" s="66">
        <v>1</v>
      </c>
      <c r="S467" s="62">
        <f>+R467-H467</f>
        <v>0</v>
      </c>
      <c r="T467" s="60"/>
      <c r="U467" s="61">
        <v>1</v>
      </c>
      <c r="V467" s="63">
        <f>+U467-H467</f>
        <v>0</v>
      </c>
      <c r="W467" s="125">
        <f>+U467-C467</f>
        <v>0</v>
      </c>
      <c r="X467" s="257"/>
    </row>
    <row r="468" spans="1:24" ht="15" customHeight="1">
      <c r="A468" s="258"/>
      <c r="B468" s="118"/>
      <c r="C468" s="112"/>
      <c r="D468" s="101"/>
      <c r="E468" s="109"/>
      <c r="F468" s="62"/>
      <c r="G468" s="60"/>
      <c r="H468" s="63"/>
      <c r="I468" s="64"/>
      <c r="J468" s="65"/>
      <c r="K468" s="65"/>
      <c r="L468" s="66"/>
      <c r="M468" s="62"/>
      <c r="N468" s="60"/>
      <c r="O468" s="66"/>
      <c r="P468" s="62"/>
      <c r="Q468" s="60"/>
      <c r="R468" s="66"/>
      <c r="S468" s="62"/>
      <c r="T468" s="60"/>
      <c r="U468" s="61"/>
      <c r="V468" s="63"/>
      <c r="W468" s="125"/>
      <c r="X468" s="257"/>
    </row>
    <row r="469" spans="1:24" ht="15" customHeight="1">
      <c r="A469" s="258"/>
      <c r="B469" s="67" t="s">
        <v>492</v>
      </c>
      <c r="C469" s="111">
        <v>1</v>
      </c>
      <c r="D469" s="116" t="s">
        <v>343</v>
      </c>
      <c r="E469" s="108">
        <v>1</v>
      </c>
      <c r="F469" s="62">
        <f>+E469-C469</f>
        <v>0</v>
      </c>
      <c r="G469" s="60" t="s">
        <v>16</v>
      </c>
      <c r="H469" s="63">
        <v>1</v>
      </c>
      <c r="I469" s="64">
        <f>+H469-C469</f>
        <v>0</v>
      </c>
      <c r="J469" s="65"/>
      <c r="K469" s="65"/>
      <c r="L469" s="66">
        <v>1</v>
      </c>
      <c r="M469" s="62">
        <f>+L469-H469</f>
        <v>0</v>
      </c>
      <c r="N469" s="60"/>
      <c r="O469" s="66">
        <v>1</v>
      </c>
      <c r="P469" s="62">
        <f>+O469-H469</f>
        <v>0</v>
      </c>
      <c r="Q469" s="60"/>
      <c r="R469" s="66">
        <v>1</v>
      </c>
      <c r="S469" s="62">
        <f>+R469-H469</f>
        <v>0</v>
      </c>
      <c r="T469" s="60"/>
      <c r="U469" s="61">
        <v>1</v>
      </c>
      <c r="V469" s="63">
        <f>+U469-H469</f>
        <v>0</v>
      </c>
      <c r="W469" s="125">
        <f>+U469-C469</f>
        <v>0</v>
      </c>
      <c r="X469" s="257"/>
    </row>
    <row r="470" spans="1:24" ht="15" customHeight="1">
      <c r="A470" s="258"/>
      <c r="B470" s="110"/>
      <c r="C470" s="112"/>
      <c r="D470" s="101"/>
      <c r="E470" s="109"/>
      <c r="F470" s="62"/>
      <c r="G470" s="60"/>
      <c r="H470" s="63"/>
      <c r="I470" s="64"/>
      <c r="J470" s="65"/>
      <c r="K470" s="65"/>
      <c r="L470" s="66"/>
      <c r="M470" s="62"/>
      <c r="N470" s="60"/>
      <c r="O470" s="66"/>
      <c r="P470" s="62"/>
      <c r="Q470" s="60"/>
      <c r="R470" s="66"/>
      <c r="S470" s="62"/>
      <c r="T470" s="60"/>
      <c r="U470" s="61"/>
      <c r="V470" s="63"/>
      <c r="W470" s="125"/>
      <c r="X470" s="257"/>
    </row>
    <row r="471" spans="1:24" ht="15" customHeight="1">
      <c r="A471" s="258"/>
      <c r="B471" s="67" t="s">
        <v>493</v>
      </c>
      <c r="C471" s="111">
        <v>30526</v>
      </c>
      <c r="D471" s="116" t="s">
        <v>493</v>
      </c>
      <c r="E471" s="108">
        <v>30526</v>
      </c>
      <c r="F471" s="62">
        <f>+E471-C471</f>
        <v>0</v>
      </c>
      <c r="G471" s="60" t="s">
        <v>344</v>
      </c>
      <c r="H471" s="63">
        <v>30000</v>
      </c>
      <c r="I471" s="64">
        <f>+H471-C471</f>
        <v>-526</v>
      </c>
      <c r="J471" s="65"/>
      <c r="K471" s="65"/>
      <c r="L471" s="66">
        <v>30000</v>
      </c>
      <c r="M471" s="62">
        <f>+L471-H471</f>
        <v>0</v>
      </c>
      <c r="N471" s="60"/>
      <c r="O471" s="66">
        <v>30000</v>
      </c>
      <c r="P471" s="62">
        <f>+O471-H471</f>
        <v>0</v>
      </c>
      <c r="Q471" s="60"/>
      <c r="R471" s="66">
        <v>30000</v>
      </c>
      <c r="S471" s="62">
        <f>+R471-H471</f>
        <v>0</v>
      </c>
      <c r="T471" s="60"/>
      <c r="U471" s="61">
        <v>30000</v>
      </c>
      <c r="V471" s="63">
        <f>+U471-H471</f>
        <v>0</v>
      </c>
      <c r="W471" s="125">
        <f>+U471-C471</f>
        <v>-526</v>
      </c>
      <c r="X471" s="257"/>
    </row>
    <row r="472" spans="1:24" ht="15" customHeight="1" thickBot="1">
      <c r="A472" s="259"/>
      <c r="B472" s="110"/>
      <c r="C472" s="112"/>
      <c r="D472" s="117"/>
      <c r="E472" s="109"/>
      <c r="F472" s="62"/>
      <c r="G472" s="60"/>
      <c r="H472" s="63"/>
      <c r="I472" s="64"/>
      <c r="J472" s="65"/>
      <c r="K472" s="65"/>
      <c r="L472" s="66"/>
      <c r="M472" s="62"/>
      <c r="N472" s="60"/>
      <c r="O472" s="66"/>
      <c r="P472" s="62"/>
      <c r="Q472" s="60"/>
      <c r="R472" s="66"/>
      <c r="S472" s="62"/>
      <c r="T472" s="60"/>
      <c r="U472" s="61"/>
      <c r="V472" s="63"/>
      <c r="W472" s="125"/>
      <c r="X472" s="257"/>
    </row>
    <row r="473" spans="1:24" ht="15" customHeight="1">
      <c r="A473" s="52"/>
      <c r="B473" s="73" t="s">
        <v>367</v>
      </c>
      <c r="C473" s="75">
        <f>SUM(C459:C472)</f>
        <v>1403819</v>
      </c>
      <c r="D473" s="81"/>
      <c r="E473" s="88">
        <f>SUM(E459:E472)</f>
        <v>1403819</v>
      </c>
      <c r="F473" s="75">
        <f>SUM(F459:F472)</f>
        <v>0</v>
      </c>
      <c r="G473" s="81"/>
      <c r="H473" s="88">
        <f>SUM(H459:H472)</f>
        <v>1258052</v>
      </c>
      <c r="I473" s="92">
        <f>SUM(I459:I472)</f>
        <v>-145767</v>
      </c>
      <c r="J473" s="19"/>
      <c r="K473" s="19"/>
      <c r="L473" s="91">
        <f>SUM(L459:L472)</f>
        <v>1258052</v>
      </c>
      <c r="M473" s="75">
        <f>SUM(M459:M472)</f>
        <v>0</v>
      </c>
      <c r="N473" s="81"/>
      <c r="O473" s="79">
        <f>SUM(O459:O472)</f>
        <v>1258052</v>
      </c>
      <c r="P473" s="75">
        <f>SUM(P459:P472)</f>
        <v>0</v>
      </c>
      <c r="Q473" s="81"/>
      <c r="R473" s="79">
        <f>SUM(R459:R472)</f>
        <v>1258052</v>
      </c>
      <c r="S473" s="75">
        <f>SUM(S459:S472)</f>
        <v>0</v>
      </c>
      <c r="T473" s="81"/>
      <c r="U473" s="79">
        <f>SUM(U459:U472)</f>
        <v>1258052</v>
      </c>
      <c r="V473" s="88">
        <f>SUM(V459:V472)</f>
        <v>0</v>
      </c>
      <c r="W473" s="75">
        <f>SUM(W459:W472)</f>
        <v>-145767</v>
      </c>
      <c r="X473" s="77"/>
    </row>
    <row r="474" spans="1:24" ht="15" customHeight="1" thickBot="1">
      <c r="A474" s="53"/>
      <c r="B474" s="74"/>
      <c r="C474" s="76"/>
      <c r="D474" s="82"/>
      <c r="E474" s="89"/>
      <c r="F474" s="76"/>
      <c r="G474" s="82"/>
      <c r="H474" s="89"/>
      <c r="I474" s="93"/>
      <c r="J474" s="20"/>
      <c r="K474" s="20"/>
      <c r="L474" s="90"/>
      <c r="M474" s="76"/>
      <c r="N474" s="82"/>
      <c r="O474" s="80"/>
      <c r="P474" s="76"/>
      <c r="Q474" s="82"/>
      <c r="R474" s="80"/>
      <c r="S474" s="76"/>
      <c r="T474" s="82"/>
      <c r="U474" s="80"/>
      <c r="V474" s="89"/>
      <c r="W474" s="76"/>
      <c r="X474" s="78"/>
    </row>
    <row r="475" spans="1:24" ht="15" customHeight="1">
      <c r="A475" s="247" t="s">
        <v>501</v>
      </c>
      <c r="B475" s="67" t="s">
        <v>495</v>
      </c>
      <c r="C475" s="111">
        <v>2894280</v>
      </c>
      <c r="D475" s="115" t="s">
        <v>345</v>
      </c>
      <c r="E475" s="113">
        <v>2905046</v>
      </c>
      <c r="F475" s="62">
        <f>+E475-C475</f>
        <v>10766</v>
      </c>
      <c r="G475" s="60" t="s">
        <v>33</v>
      </c>
      <c r="H475" s="63">
        <v>2905046</v>
      </c>
      <c r="I475" s="64">
        <f>+H475-C475</f>
        <v>10766</v>
      </c>
      <c r="J475" s="65"/>
      <c r="K475" s="65"/>
      <c r="L475" s="66">
        <v>2905046</v>
      </c>
      <c r="M475" s="62">
        <f>+L475-H475</f>
        <v>0</v>
      </c>
      <c r="N475" s="60"/>
      <c r="O475" s="66">
        <v>2905046</v>
      </c>
      <c r="P475" s="62">
        <f>+O475-H475</f>
        <v>0</v>
      </c>
      <c r="Q475" s="60"/>
      <c r="R475" s="66">
        <v>2905046</v>
      </c>
      <c r="S475" s="62">
        <f>+R475-H475</f>
        <v>0</v>
      </c>
      <c r="T475" s="60"/>
      <c r="U475" s="66">
        <v>2905046</v>
      </c>
      <c r="V475" s="63">
        <f>+U475-H475</f>
        <v>0</v>
      </c>
      <c r="W475" s="125">
        <f>+U475-C475</f>
        <v>10766</v>
      </c>
      <c r="X475" s="257"/>
    </row>
    <row r="476" spans="1:24" ht="15" customHeight="1">
      <c r="A476" s="247"/>
      <c r="B476" s="110"/>
      <c r="C476" s="112"/>
      <c r="D476" s="100"/>
      <c r="E476" s="114"/>
      <c r="F476" s="62"/>
      <c r="G476" s="60"/>
      <c r="H476" s="63"/>
      <c r="I476" s="64"/>
      <c r="J476" s="65"/>
      <c r="K476" s="65"/>
      <c r="L476" s="66"/>
      <c r="M476" s="62"/>
      <c r="N476" s="60"/>
      <c r="O476" s="66"/>
      <c r="P476" s="62"/>
      <c r="Q476" s="60"/>
      <c r="R476" s="66"/>
      <c r="S476" s="62"/>
      <c r="T476" s="60"/>
      <c r="U476" s="66"/>
      <c r="V476" s="63"/>
      <c r="W476" s="125"/>
      <c r="X476" s="257"/>
    </row>
    <row r="477" spans="1:24" ht="15" customHeight="1">
      <c r="A477" s="247"/>
      <c r="B477" s="104" t="s">
        <v>496</v>
      </c>
      <c r="C477" s="106">
        <v>63716</v>
      </c>
      <c r="D477" s="103" t="s">
        <v>345</v>
      </c>
      <c r="E477" s="108">
        <v>57386</v>
      </c>
      <c r="F477" s="62">
        <f>+E477-C477</f>
        <v>-6330</v>
      </c>
      <c r="G477" s="60" t="s">
        <v>33</v>
      </c>
      <c r="H477" s="63">
        <v>57386</v>
      </c>
      <c r="I477" s="64">
        <f>+H477-C477</f>
        <v>-6330</v>
      </c>
      <c r="J477" s="65"/>
      <c r="K477" s="65"/>
      <c r="L477" s="66">
        <v>57386</v>
      </c>
      <c r="M477" s="62">
        <f>+L477-H477</f>
        <v>0</v>
      </c>
      <c r="N477" s="60"/>
      <c r="O477" s="66">
        <v>57386</v>
      </c>
      <c r="P477" s="62">
        <f>+O477-H477</f>
        <v>0</v>
      </c>
      <c r="Q477" s="60"/>
      <c r="R477" s="66">
        <v>57386</v>
      </c>
      <c r="S477" s="62">
        <f>+R477-H477</f>
        <v>0</v>
      </c>
      <c r="T477" s="60"/>
      <c r="U477" s="66">
        <v>57386</v>
      </c>
      <c r="V477" s="63">
        <f>+U477-H477</f>
        <v>0</v>
      </c>
      <c r="W477" s="125">
        <f>+U477-C477</f>
        <v>-6330</v>
      </c>
      <c r="X477" s="257"/>
    </row>
    <row r="478" spans="1:24" ht="15" customHeight="1">
      <c r="A478" s="247"/>
      <c r="B478" s="105"/>
      <c r="C478" s="107"/>
      <c r="D478" s="103"/>
      <c r="E478" s="109"/>
      <c r="F478" s="62"/>
      <c r="G478" s="60"/>
      <c r="H478" s="63"/>
      <c r="I478" s="64"/>
      <c r="J478" s="65"/>
      <c r="K478" s="65"/>
      <c r="L478" s="66"/>
      <c r="M478" s="62"/>
      <c r="N478" s="60"/>
      <c r="O478" s="66"/>
      <c r="P478" s="62"/>
      <c r="Q478" s="60"/>
      <c r="R478" s="66"/>
      <c r="S478" s="62"/>
      <c r="T478" s="60"/>
      <c r="U478" s="66"/>
      <c r="V478" s="63"/>
      <c r="W478" s="125"/>
      <c r="X478" s="257"/>
    </row>
    <row r="479" spans="1:24" ht="15" customHeight="1">
      <c r="A479" s="247"/>
      <c r="B479" s="104" t="s">
        <v>497</v>
      </c>
      <c r="C479" s="106">
        <v>35386</v>
      </c>
      <c r="D479" s="103" t="s">
        <v>345</v>
      </c>
      <c r="E479" s="108">
        <v>37265</v>
      </c>
      <c r="F479" s="62">
        <f>+E479-C479</f>
        <v>1879</v>
      </c>
      <c r="G479" s="60" t="s">
        <v>33</v>
      </c>
      <c r="H479" s="63">
        <v>37265</v>
      </c>
      <c r="I479" s="64">
        <f>+H479-C479</f>
        <v>1879</v>
      </c>
      <c r="J479" s="65"/>
      <c r="K479" s="65"/>
      <c r="L479" s="66">
        <v>37265</v>
      </c>
      <c r="M479" s="62">
        <f>+L479-H479</f>
        <v>0</v>
      </c>
      <c r="N479" s="60"/>
      <c r="O479" s="66">
        <v>37265</v>
      </c>
      <c r="P479" s="62">
        <f>+O479-H479</f>
        <v>0</v>
      </c>
      <c r="Q479" s="60"/>
      <c r="R479" s="66">
        <v>37265</v>
      </c>
      <c r="S479" s="62">
        <f>+R479-H479</f>
        <v>0</v>
      </c>
      <c r="T479" s="60"/>
      <c r="U479" s="66">
        <v>37265</v>
      </c>
      <c r="V479" s="63">
        <f>+U479-H479</f>
        <v>0</v>
      </c>
      <c r="W479" s="125">
        <f>+U479-C479</f>
        <v>1879</v>
      </c>
      <c r="X479" s="257"/>
    </row>
    <row r="480" spans="1:24" ht="15" customHeight="1">
      <c r="A480" s="247"/>
      <c r="B480" s="105"/>
      <c r="C480" s="107"/>
      <c r="D480" s="103"/>
      <c r="E480" s="109"/>
      <c r="F480" s="62"/>
      <c r="G480" s="60"/>
      <c r="H480" s="63"/>
      <c r="I480" s="64"/>
      <c r="J480" s="65"/>
      <c r="K480" s="65"/>
      <c r="L480" s="66"/>
      <c r="M480" s="62"/>
      <c r="N480" s="60"/>
      <c r="O480" s="66"/>
      <c r="P480" s="62"/>
      <c r="Q480" s="60"/>
      <c r="R480" s="66"/>
      <c r="S480" s="62"/>
      <c r="T480" s="60"/>
      <c r="U480" s="66"/>
      <c r="V480" s="63"/>
      <c r="W480" s="125"/>
      <c r="X480" s="257"/>
    </row>
    <row r="481" spans="1:24" ht="15" customHeight="1">
      <c r="A481" s="247"/>
      <c r="B481" s="104" t="s">
        <v>498</v>
      </c>
      <c r="C481" s="106">
        <v>9887</v>
      </c>
      <c r="D481" s="103" t="s">
        <v>345</v>
      </c>
      <c r="E481" s="108">
        <v>10221</v>
      </c>
      <c r="F481" s="62">
        <f>+E481-C481</f>
        <v>334</v>
      </c>
      <c r="G481" s="60" t="s">
        <v>33</v>
      </c>
      <c r="H481" s="63">
        <v>10221</v>
      </c>
      <c r="I481" s="64">
        <f>+H481-C481</f>
        <v>334</v>
      </c>
      <c r="J481" s="65"/>
      <c r="K481" s="65"/>
      <c r="L481" s="66">
        <v>10221</v>
      </c>
      <c r="M481" s="62">
        <f>+L481-H481</f>
        <v>0</v>
      </c>
      <c r="N481" s="60"/>
      <c r="O481" s="66">
        <v>10221</v>
      </c>
      <c r="P481" s="62">
        <f>+O481-H481</f>
        <v>0</v>
      </c>
      <c r="Q481" s="60"/>
      <c r="R481" s="66">
        <v>10221</v>
      </c>
      <c r="S481" s="62">
        <f>+R481-H481</f>
        <v>0</v>
      </c>
      <c r="T481" s="60"/>
      <c r="U481" s="66">
        <v>10221</v>
      </c>
      <c r="V481" s="63">
        <f>+U481-H481</f>
        <v>0</v>
      </c>
      <c r="W481" s="125">
        <f>+U481-C481</f>
        <v>334</v>
      </c>
      <c r="X481" s="257"/>
    </row>
    <row r="482" spans="1:24" ht="15" customHeight="1">
      <c r="A482" s="247"/>
      <c r="B482" s="105"/>
      <c r="C482" s="107"/>
      <c r="D482" s="103"/>
      <c r="E482" s="109"/>
      <c r="F482" s="62"/>
      <c r="G482" s="60"/>
      <c r="H482" s="63"/>
      <c r="I482" s="64"/>
      <c r="J482" s="65"/>
      <c r="K482" s="65"/>
      <c r="L482" s="66"/>
      <c r="M482" s="62"/>
      <c r="N482" s="60"/>
      <c r="O482" s="66"/>
      <c r="P482" s="62"/>
      <c r="Q482" s="60"/>
      <c r="R482" s="66"/>
      <c r="S482" s="62"/>
      <c r="T482" s="60"/>
      <c r="U482" s="66"/>
      <c r="V482" s="63"/>
      <c r="W482" s="125"/>
      <c r="X482" s="257"/>
    </row>
    <row r="483" spans="1:24" ht="15" customHeight="1">
      <c r="A483" s="247"/>
      <c r="B483" s="104" t="s">
        <v>499</v>
      </c>
      <c r="C483" s="106">
        <v>5145</v>
      </c>
      <c r="D483" s="103" t="s">
        <v>345</v>
      </c>
      <c r="E483" s="108">
        <v>5037</v>
      </c>
      <c r="F483" s="62">
        <f>+E483-C483</f>
        <v>-108</v>
      </c>
      <c r="G483" s="60" t="s">
        <v>33</v>
      </c>
      <c r="H483" s="63">
        <v>5037</v>
      </c>
      <c r="I483" s="64">
        <f>+H483-C483</f>
        <v>-108</v>
      </c>
      <c r="J483" s="65"/>
      <c r="K483" s="65"/>
      <c r="L483" s="66">
        <v>5037</v>
      </c>
      <c r="M483" s="62">
        <f>+L483-H483</f>
        <v>0</v>
      </c>
      <c r="N483" s="60"/>
      <c r="O483" s="66">
        <v>5037</v>
      </c>
      <c r="P483" s="62">
        <f>+O483-H483</f>
        <v>0</v>
      </c>
      <c r="Q483" s="60"/>
      <c r="R483" s="66">
        <v>5037</v>
      </c>
      <c r="S483" s="62">
        <f>+R483-H483</f>
        <v>0</v>
      </c>
      <c r="T483" s="60"/>
      <c r="U483" s="66">
        <v>5037</v>
      </c>
      <c r="V483" s="63">
        <f>+U483-H483</f>
        <v>0</v>
      </c>
      <c r="W483" s="125">
        <f>+U483-C483</f>
        <v>-108</v>
      </c>
      <c r="X483" s="257"/>
    </row>
    <row r="484" spans="1:24" ht="15" customHeight="1">
      <c r="A484" s="247"/>
      <c r="B484" s="105"/>
      <c r="C484" s="107"/>
      <c r="D484" s="103"/>
      <c r="E484" s="109"/>
      <c r="F484" s="62"/>
      <c r="G484" s="60"/>
      <c r="H484" s="63"/>
      <c r="I484" s="64"/>
      <c r="J484" s="65"/>
      <c r="K484" s="65"/>
      <c r="L484" s="66"/>
      <c r="M484" s="62"/>
      <c r="N484" s="60"/>
      <c r="O484" s="66"/>
      <c r="P484" s="62"/>
      <c r="Q484" s="60"/>
      <c r="R484" s="66"/>
      <c r="S484" s="62"/>
      <c r="T484" s="60"/>
      <c r="U484" s="66"/>
      <c r="V484" s="63"/>
      <c r="W484" s="125"/>
      <c r="X484" s="257"/>
    </row>
    <row r="485" spans="1:24" ht="15" customHeight="1">
      <c r="A485" s="247"/>
      <c r="B485" s="104" t="s">
        <v>500</v>
      </c>
      <c r="C485" s="106">
        <v>83517</v>
      </c>
      <c r="D485" s="100" t="s">
        <v>345</v>
      </c>
      <c r="E485" s="108">
        <v>77878</v>
      </c>
      <c r="F485" s="62">
        <f>+E485-C485</f>
        <v>-5639</v>
      </c>
      <c r="G485" s="60" t="s">
        <v>33</v>
      </c>
      <c r="H485" s="63">
        <v>77878</v>
      </c>
      <c r="I485" s="64">
        <f>+H485-C485</f>
        <v>-5639</v>
      </c>
      <c r="J485" s="65"/>
      <c r="K485" s="65"/>
      <c r="L485" s="66">
        <v>77878</v>
      </c>
      <c r="M485" s="62">
        <f>+L485-H485</f>
        <v>0</v>
      </c>
      <c r="N485" s="60"/>
      <c r="O485" s="66">
        <v>77878</v>
      </c>
      <c r="P485" s="62">
        <f>+O485-H485</f>
        <v>0</v>
      </c>
      <c r="Q485" s="60"/>
      <c r="R485" s="66">
        <v>77878</v>
      </c>
      <c r="S485" s="62">
        <f>+R485-H485</f>
        <v>0</v>
      </c>
      <c r="T485" s="60"/>
      <c r="U485" s="66">
        <v>77878</v>
      </c>
      <c r="V485" s="63">
        <f>+U485-H485</f>
        <v>0</v>
      </c>
      <c r="W485" s="125">
        <f>+U485-C485</f>
        <v>-5639</v>
      </c>
      <c r="X485" s="257"/>
    </row>
    <row r="486" spans="1:24" ht="15" customHeight="1" thickBot="1">
      <c r="A486" s="248"/>
      <c r="B486" s="105"/>
      <c r="C486" s="107"/>
      <c r="D486" s="101"/>
      <c r="E486" s="109"/>
      <c r="F486" s="62"/>
      <c r="G486" s="60"/>
      <c r="H486" s="63"/>
      <c r="I486" s="64"/>
      <c r="J486" s="65"/>
      <c r="K486" s="102"/>
      <c r="L486" s="66"/>
      <c r="M486" s="62"/>
      <c r="N486" s="60"/>
      <c r="O486" s="66"/>
      <c r="P486" s="62"/>
      <c r="Q486" s="60"/>
      <c r="R486" s="66"/>
      <c r="S486" s="62"/>
      <c r="T486" s="60"/>
      <c r="U486" s="66"/>
      <c r="V486" s="63"/>
      <c r="W486" s="125"/>
      <c r="X486" s="257"/>
    </row>
    <row r="487" spans="1:24" ht="15" customHeight="1">
      <c r="A487" s="36"/>
      <c r="B487" s="73" t="s">
        <v>513</v>
      </c>
      <c r="C487" s="75">
        <f>SUM(C475:C486)</f>
        <v>3091931</v>
      </c>
      <c r="D487" s="81"/>
      <c r="E487" s="88">
        <f>SUM(E475:E486)</f>
        <v>3092833</v>
      </c>
      <c r="F487" s="75">
        <f>SUM(F475:F486)</f>
        <v>902</v>
      </c>
      <c r="G487" s="81"/>
      <c r="H487" s="88">
        <f>SUM(H475:H486)</f>
        <v>3092833</v>
      </c>
      <c r="I487" s="88">
        <f>SUM(I475:I486)</f>
        <v>902</v>
      </c>
      <c r="J487" s="94" t="s">
        <v>346</v>
      </c>
      <c r="K487" s="83" t="s">
        <v>806</v>
      </c>
      <c r="L487" s="86">
        <f>SUM(L475:L486)</f>
        <v>3092833</v>
      </c>
      <c r="M487" s="75">
        <f>SUM(M475:M486)</f>
        <v>0</v>
      </c>
      <c r="N487" s="81"/>
      <c r="O487" s="79">
        <f>SUM(O475:O486)</f>
        <v>3092833</v>
      </c>
      <c r="P487" s="75">
        <f>SUM(P475:P486)</f>
        <v>0</v>
      </c>
      <c r="Q487" s="81"/>
      <c r="R487" s="79">
        <f>SUM(R475:R486)</f>
        <v>3092833</v>
      </c>
      <c r="S487" s="75">
        <f>SUM(S475:S486)</f>
        <v>0</v>
      </c>
      <c r="T487" s="81"/>
      <c r="U487" s="79">
        <f>SUM(U475:U486)</f>
        <v>3092833</v>
      </c>
      <c r="V487" s="88">
        <f>SUM(V475:V486)</f>
        <v>0</v>
      </c>
      <c r="W487" s="75">
        <f>SUM(W475:W486)</f>
        <v>902</v>
      </c>
      <c r="X487" s="77"/>
    </row>
    <row r="488" spans="1:24" ht="15" customHeight="1" thickBot="1">
      <c r="A488" s="40"/>
      <c r="B488" s="74"/>
      <c r="C488" s="76"/>
      <c r="D488" s="82"/>
      <c r="E488" s="89"/>
      <c r="F488" s="76"/>
      <c r="G488" s="82"/>
      <c r="H488" s="89"/>
      <c r="I488" s="89"/>
      <c r="J488" s="95"/>
      <c r="K488" s="84"/>
      <c r="L488" s="87"/>
      <c r="M488" s="76"/>
      <c r="N488" s="82"/>
      <c r="O488" s="80"/>
      <c r="P488" s="76"/>
      <c r="Q488" s="82"/>
      <c r="R488" s="80"/>
      <c r="S488" s="76"/>
      <c r="T488" s="82"/>
      <c r="U488" s="80"/>
      <c r="V488" s="89"/>
      <c r="W488" s="76"/>
      <c r="X488" s="78"/>
    </row>
    <row r="489" spans="1:24" ht="15" customHeight="1" thickBot="1">
      <c r="A489" s="73" t="s">
        <v>347</v>
      </c>
      <c r="B489" s="39"/>
      <c r="C489" s="75">
        <f>C457+C473+C475</f>
        <v>17832000</v>
      </c>
      <c r="D489" s="81"/>
      <c r="E489" s="88">
        <f>E457+E473+E475</f>
        <v>20249159</v>
      </c>
      <c r="F489" s="75">
        <f>F457+F473+F475</f>
        <v>2417159</v>
      </c>
      <c r="G489" s="81"/>
      <c r="H489" s="88">
        <f>H457+H473+H475</f>
        <v>19239126</v>
      </c>
      <c r="I489" s="92">
        <f>I457+I473+I475</f>
        <v>1407126</v>
      </c>
      <c r="J489" s="95"/>
      <c r="K489" s="85"/>
      <c r="L489" s="86">
        <f>L457+L473+L475</f>
        <v>19094422</v>
      </c>
      <c r="M489" s="91">
        <f>M457+M473+M475</f>
        <v>-144704</v>
      </c>
      <c r="N489" s="81"/>
      <c r="O489" s="79">
        <f>O457+O473+O475</f>
        <v>18785441</v>
      </c>
      <c r="P489" s="79">
        <f>P457+P473+P475</f>
        <v>-453685</v>
      </c>
      <c r="Q489" s="81"/>
      <c r="R489" s="79">
        <f>R457+R473+R475</f>
        <v>18785054</v>
      </c>
      <c r="S489" s="79">
        <f>S457+S473+S475</f>
        <v>-454072</v>
      </c>
      <c r="T489" s="81"/>
      <c r="U489" s="79">
        <f>U457+U473+U475</f>
        <v>19112000</v>
      </c>
      <c r="V489" s="88">
        <f>V457+V473+V475</f>
        <v>-127126</v>
      </c>
      <c r="W489" s="75">
        <f>W457+W473+W475</f>
        <v>1280000</v>
      </c>
      <c r="X489" s="77"/>
    </row>
    <row r="490" spans="1:24" ht="25.5" customHeight="1" thickBot="1">
      <c r="A490" s="74"/>
      <c r="B490" s="56"/>
      <c r="C490" s="76"/>
      <c r="D490" s="82"/>
      <c r="E490" s="89"/>
      <c r="F490" s="76"/>
      <c r="G490" s="82"/>
      <c r="H490" s="89"/>
      <c r="I490" s="93"/>
      <c r="J490" s="96"/>
      <c r="K490" s="59"/>
      <c r="L490" s="90"/>
      <c r="M490" s="90"/>
      <c r="N490" s="82"/>
      <c r="O490" s="80"/>
      <c r="P490" s="80"/>
      <c r="Q490" s="82"/>
      <c r="R490" s="80"/>
      <c r="S490" s="80"/>
      <c r="T490" s="82"/>
      <c r="U490" s="80"/>
      <c r="V490" s="89"/>
      <c r="W490" s="76"/>
      <c r="X490" s="78"/>
    </row>
    <row r="491" ht="30" customHeight="1"/>
  </sheetData>
  <sheetProtection password="CC3B" sheet="1"/>
  <mergeCells count="5501">
    <mergeCell ref="U158:U159"/>
    <mergeCell ref="V158:V159"/>
    <mergeCell ref="W158:W159"/>
    <mergeCell ref="X158:X159"/>
    <mergeCell ref="O158:O159"/>
    <mergeCell ref="P158:P159"/>
    <mergeCell ref="Q158:Q159"/>
    <mergeCell ref="R158:R159"/>
    <mergeCell ref="S158:S159"/>
    <mergeCell ref="T158:T159"/>
    <mergeCell ref="I158:I159"/>
    <mergeCell ref="J158:J159"/>
    <mergeCell ref="K158:K159"/>
    <mergeCell ref="L158:L159"/>
    <mergeCell ref="M158:M159"/>
    <mergeCell ref="N158:N159"/>
    <mergeCell ref="V156:V157"/>
    <mergeCell ref="W156:W157"/>
    <mergeCell ref="X156:X157"/>
    <mergeCell ref="B158:B159"/>
    <mergeCell ref="C158:C159"/>
    <mergeCell ref="D158:D159"/>
    <mergeCell ref="E158:E159"/>
    <mergeCell ref="F158:F159"/>
    <mergeCell ref="G158:G159"/>
    <mergeCell ref="H158:H159"/>
    <mergeCell ref="P156:P157"/>
    <mergeCell ref="Q156:Q157"/>
    <mergeCell ref="R156:R157"/>
    <mergeCell ref="S156:S157"/>
    <mergeCell ref="T156:T157"/>
    <mergeCell ref="U156:U157"/>
    <mergeCell ref="J156:J157"/>
    <mergeCell ref="K156:K157"/>
    <mergeCell ref="L156:L157"/>
    <mergeCell ref="M156:M157"/>
    <mergeCell ref="N156:N157"/>
    <mergeCell ref="O156:O157"/>
    <mergeCell ref="V128:V129"/>
    <mergeCell ref="W128:W129"/>
    <mergeCell ref="B156:B157"/>
    <mergeCell ref="C156:C157"/>
    <mergeCell ref="D156:D157"/>
    <mergeCell ref="E156:E157"/>
    <mergeCell ref="F156:F157"/>
    <mergeCell ref="G156:G157"/>
    <mergeCell ref="H156:H157"/>
    <mergeCell ref="I156:I157"/>
    <mergeCell ref="M128:M129"/>
    <mergeCell ref="N128:N129"/>
    <mergeCell ref="O128:O129"/>
    <mergeCell ref="R128:R129"/>
    <mergeCell ref="S128:S129"/>
    <mergeCell ref="T128:T129"/>
    <mergeCell ref="B128:B129"/>
    <mergeCell ref="C128:C129"/>
    <mergeCell ref="D128:D129"/>
    <mergeCell ref="E128:E129"/>
    <mergeCell ref="F128:F129"/>
    <mergeCell ref="G128:G129"/>
    <mergeCell ref="V78:V79"/>
    <mergeCell ref="W78:W79"/>
    <mergeCell ref="S78:S79"/>
    <mergeCell ref="T78:T79"/>
    <mergeCell ref="X78:X79"/>
    <mergeCell ref="L78:L79"/>
    <mergeCell ref="M78:M79"/>
    <mergeCell ref="N78:N79"/>
    <mergeCell ref="O78:O79"/>
    <mergeCell ref="P78:P79"/>
    <mergeCell ref="R213:R214"/>
    <mergeCell ref="S213:S214"/>
    <mergeCell ref="H78:H79"/>
    <mergeCell ref="I78:I79"/>
    <mergeCell ref="J78:J79"/>
    <mergeCell ref="U78:U79"/>
    <mergeCell ref="Q78:Q79"/>
    <mergeCell ref="J128:J129"/>
    <mergeCell ref="K128:K129"/>
    <mergeCell ref="L128:L129"/>
    <mergeCell ref="L213:L214"/>
    <mergeCell ref="M213:M214"/>
    <mergeCell ref="T213:T214"/>
    <mergeCell ref="U213:U214"/>
    <mergeCell ref="V213:V214"/>
    <mergeCell ref="W213:W214"/>
    <mergeCell ref="N213:N214"/>
    <mergeCell ref="O213:O214"/>
    <mergeCell ref="P213:P214"/>
    <mergeCell ref="Q213:Q214"/>
    <mergeCell ref="F213:F214"/>
    <mergeCell ref="G213:G214"/>
    <mergeCell ref="H213:H214"/>
    <mergeCell ref="I213:I214"/>
    <mergeCell ref="J213:J214"/>
    <mergeCell ref="K213:K214"/>
    <mergeCell ref="Q211:Q212"/>
    <mergeCell ref="R211:R212"/>
    <mergeCell ref="S211:S212"/>
    <mergeCell ref="T211:T212"/>
    <mergeCell ref="V211:V212"/>
    <mergeCell ref="W211:W212"/>
    <mergeCell ref="I211:I212"/>
    <mergeCell ref="J211:J212"/>
    <mergeCell ref="L211:L212"/>
    <mergeCell ref="M211:M212"/>
    <mergeCell ref="N211:N212"/>
    <mergeCell ref="P211:P212"/>
    <mergeCell ref="U201:U202"/>
    <mergeCell ref="V201:V202"/>
    <mergeCell ref="W201:W202"/>
    <mergeCell ref="X201:X202"/>
    <mergeCell ref="B211:B212"/>
    <mergeCell ref="C211:C212"/>
    <mergeCell ref="D211:D212"/>
    <mergeCell ref="E211:E212"/>
    <mergeCell ref="F211:F212"/>
    <mergeCell ref="G211:G212"/>
    <mergeCell ref="L201:L202"/>
    <mergeCell ref="M201:M202"/>
    <mergeCell ref="N201:N202"/>
    <mergeCell ref="O201:O202"/>
    <mergeCell ref="P201:P202"/>
    <mergeCell ref="Q201:Q202"/>
    <mergeCell ref="B201:B202"/>
    <mergeCell ref="C201:C202"/>
    <mergeCell ref="D201:D202"/>
    <mergeCell ref="E201:E202"/>
    <mergeCell ref="F201:F202"/>
    <mergeCell ref="G201:G202"/>
    <mergeCell ref="V275:V276"/>
    <mergeCell ref="W275:W276"/>
    <mergeCell ref="X275:X276"/>
    <mergeCell ref="R275:R276"/>
    <mergeCell ref="S275:S276"/>
    <mergeCell ref="T275:T276"/>
    <mergeCell ref="U275:U276"/>
    <mergeCell ref="N275:N276"/>
    <mergeCell ref="O275:O276"/>
    <mergeCell ref="P275:P276"/>
    <mergeCell ref="Q275:Q276"/>
    <mergeCell ref="J275:J276"/>
    <mergeCell ref="K275:K276"/>
    <mergeCell ref="L275:L276"/>
    <mergeCell ref="M275:M276"/>
    <mergeCell ref="F275:F276"/>
    <mergeCell ref="G275:G276"/>
    <mergeCell ref="H275:H276"/>
    <mergeCell ref="I275:I276"/>
    <mergeCell ref="B275:B276"/>
    <mergeCell ref="C275:C276"/>
    <mergeCell ref="D275:D276"/>
    <mergeCell ref="E275:E276"/>
    <mergeCell ref="W273:W274"/>
    <mergeCell ref="X273:X274"/>
    <mergeCell ref="N273:N274"/>
    <mergeCell ref="O273:O274"/>
    <mergeCell ref="P273:P274"/>
    <mergeCell ref="Q273:Q274"/>
    <mergeCell ref="F273:F274"/>
    <mergeCell ref="G273:G274"/>
    <mergeCell ref="H273:H274"/>
    <mergeCell ref="I273:I274"/>
    <mergeCell ref="U273:U274"/>
    <mergeCell ref="V273:V274"/>
    <mergeCell ref="T273:T274"/>
    <mergeCell ref="K124:K125"/>
    <mergeCell ref="L124:L125"/>
    <mergeCell ref="M124:M125"/>
    <mergeCell ref="N124:N125"/>
    <mergeCell ref="J273:J274"/>
    <mergeCell ref="K273:K274"/>
    <mergeCell ref="L273:L274"/>
    <mergeCell ref="M273:M274"/>
    <mergeCell ref="N267:N268"/>
    <mergeCell ref="K253:K254"/>
    <mergeCell ref="W124:W125"/>
    <mergeCell ref="X124:X125"/>
    <mergeCell ref="O124:O125"/>
    <mergeCell ref="P124:P125"/>
    <mergeCell ref="Q124:Q125"/>
    <mergeCell ref="R124:R125"/>
    <mergeCell ref="U124:U125"/>
    <mergeCell ref="V124:V125"/>
    <mergeCell ref="I124:I125"/>
    <mergeCell ref="J124:J125"/>
    <mergeCell ref="B124:B125"/>
    <mergeCell ref="C124:C125"/>
    <mergeCell ref="D124:D125"/>
    <mergeCell ref="E124:E125"/>
    <mergeCell ref="H124:H125"/>
    <mergeCell ref="U11:U12"/>
    <mergeCell ref="V11:V12"/>
    <mergeCell ref="W11:W12"/>
    <mergeCell ref="X11:X12"/>
    <mergeCell ref="Q11:Q12"/>
    <mergeCell ref="R11:R12"/>
    <mergeCell ref="S11:S12"/>
    <mergeCell ref="T11:T12"/>
    <mergeCell ref="M11:M12"/>
    <mergeCell ref="N11:N12"/>
    <mergeCell ref="O11:O12"/>
    <mergeCell ref="P11:P12"/>
    <mergeCell ref="I11:I12"/>
    <mergeCell ref="J11:J12"/>
    <mergeCell ref="K11:K12"/>
    <mergeCell ref="L11:L12"/>
    <mergeCell ref="V269:V270"/>
    <mergeCell ref="I269:I270"/>
    <mergeCell ref="J269:J270"/>
    <mergeCell ref="K269:K270"/>
    <mergeCell ref="L269:L270"/>
    <mergeCell ref="B11:B12"/>
    <mergeCell ref="C11:C12"/>
    <mergeCell ref="D11:D12"/>
    <mergeCell ref="E11:E12"/>
    <mergeCell ref="Q269:Q270"/>
    <mergeCell ref="E269:E270"/>
    <mergeCell ref="F269:F270"/>
    <mergeCell ref="R269:R270"/>
    <mergeCell ref="M269:M270"/>
    <mergeCell ref="N269:N270"/>
    <mergeCell ref="G269:G270"/>
    <mergeCell ref="R267:R268"/>
    <mergeCell ref="S267:S268"/>
    <mergeCell ref="T267:T268"/>
    <mergeCell ref="O267:O268"/>
    <mergeCell ref="S269:S270"/>
    <mergeCell ref="T269:T270"/>
    <mergeCell ref="B269:B270"/>
    <mergeCell ref="C267:C268"/>
    <mergeCell ref="D267:D268"/>
    <mergeCell ref="C269:C270"/>
    <mergeCell ref="D269:D270"/>
    <mergeCell ref="I267:I268"/>
    <mergeCell ref="H269:H270"/>
    <mergeCell ref="E267:E268"/>
    <mergeCell ref="F267:F268"/>
    <mergeCell ref="G267:G268"/>
    <mergeCell ref="S176:S177"/>
    <mergeCell ref="I176:I177"/>
    <mergeCell ref="J176:J177"/>
    <mergeCell ref="K176:K177"/>
    <mergeCell ref="L176:L177"/>
    <mergeCell ref="B267:B268"/>
    <mergeCell ref="J267:J268"/>
    <mergeCell ref="K267:K268"/>
    <mergeCell ref="L267:L268"/>
    <mergeCell ref="M267:M268"/>
    <mergeCell ref="B176:B177"/>
    <mergeCell ref="C176:C177"/>
    <mergeCell ref="D176:D177"/>
    <mergeCell ref="E176:E177"/>
    <mergeCell ref="F176:F177"/>
    <mergeCell ref="G176:G177"/>
    <mergeCell ref="A3:A33"/>
    <mergeCell ref="A112:A194"/>
    <mergeCell ref="A110:A111"/>
    <mergeCell ref="D189:D190"/>
    <mergeCell ref="D191:D192"/>
    <mergeCell ref="D193:D194"/>
    <mergeCell ref="D172:D173"/>
    <mergeCell ref="D174:D175"/>
    <mergeCell ref="D108:D109"/>
    <mergeCell ref="D154:D155"/>
    <mergeCell ref="A195:A196"/>
    <mergeCell ref="A197:A326"/>
    <mergeCell ref="A327:A328"/>
    <mergeCell ref="A329:A330"/>
    <mergeCell ref="A333:A344"/>
    <mergeCell ref="A347:A352"/>
    <mergeCell ref="A457:A458"/>
    <mergeCell ref="A453:A454"/>
    <mergeCell ref="A355:A450"/>
    <mergeCell ref="K453:K454"/>
    <mergeCell ref="K463:K464"/>
    <mergeCell ref="K465:K466"/>
    <mergeCell ref="K447:K448"/>
    <mergeCell ref="K373:K374"/>
    <mergeCell ref="K375:K376"/>
    <mergeCell ref="K377:K378"/>
    <mergeCell ref="K467:K468"/>
    <mergeCell ref="K417:K418"/>
    <mergeCell ref="K419:K420"/>
    <mergeCell ref="K475:K476"/>
    <mergeCell ref="K435:K436"/>
    <mergeCell ref="K437:K438"/>
    <mergeCell ref="K439:K440"/>
    <mergeCell ref="K443:K444"/>
    <mergeCell ref="K445:K446"/>
    <mergeCell ref="K383:K384"/>
    <mergeCell ref="K385:K386"/>
    <mergeCell ref="K387:K388"/>
    <mergeCell ref="K389:K390"/>
    <mergeCell ref="K395:K396"/>
    <mergeCell ref="K397:K398"/>
    <mergeCell ref="K393:K394"/>
    <mergeCell ref="K347:K348"/>
    <mergeCell ref="K349:K350"/>
    <mergeCell ref="K351:K352"/>
    <mergeCell ref="K379:K380"/>
    <mergeCell ref="K359:K360"/>
    <mergeCell ref="K361:K362"/>
    <mergeCell ref="K363:K364"/>
    <mergeCell ref="K365:K366"/>
    <mergeCell ref="K367:K368"/>
    <mergeCell ref="K369:K370"/>
    <mergeCell ref="K315:K316"/>
    <mergeCell ref="K317:K318"/>
    <mergeCell ref="K355:K356"/>
    <mergeCell ref="K357:K358"/>
    <mergeCell ref="K329:K330"/>
    <mergeCell ref="K333:K334"/>
    <mergeCell ref="K335:K336"/>
    <mergeCell ref="K337:K338"/>
    <mergeCell ref="K339:K340"/>
    <mergeCell ref="K341:K342"/>
    <mergeCell ref="K311:K312"/>
    <mergeCell ref="K313:K314"/>
    <mergeCell ref="K297:K298"/>
    <mergeCell ref="K301:K302"/>
    <mergeCell ref="K303:K304"/>
    <mergeCell ref="K305:K306"/>
    <mergeCell ref="K257:K258"/>
    <mergeCell ref="K243:K244"/>
    <mergeCell ref="K247:K248"/>
    <mergeCell ref="K249:K250"/>
    <mergeCell ref="K263:K264"/>
    <mergeCell ref="K289:K290"/>
    <mergeCell ref="K271:K272"/>
    <mergeCell ref="K277:K278"/>
    <mergeCell ref="K279:K280"/>
    <mergeCell ref="K281:K282"/>
    <mergeCell ref="K201:K202"/>
    <mergeCell ref="K215:K216"/>
    <mergeCell ref="K217:K218"/>
    <mergeCell ref="K239:K240"/>
    <mergeCell ref="K245:K246"/>
    <mergeCell ref="K211:K212"/>
    <mergeCell ref="K203:K204"/>
    <mergeCell ref="K241:K242"/>
    <mergeCell ref="K219:K220"/>
    <mergeCell ref="K231:K232"/>
    <mergeCell ref="K168:K169"/>
    <mergeCell ref="K170:K171"/>
    <mergeCell ref="K172:K173"/>
    <mergeCell ref="K205:K206"/>
    <mergeCell ref="K181:K182"/>
    <mergeCell ref="K183:K184"/>
    <mergeCell ref="K185:K186"/>
    <mergeCell ref="K187:K188"/>
    <mergeCell ref="K189:K190"/>
    <mergeCell ref="K191:K192"/>
    <mergeCell ref="K118:K119"/>
    <mergeCell ref="K120:K121"/>
    <mergeCell ref="K138:K139"/>
    <mergeCell ref="K174:K175"/>
    <mergeCell ref="K178:K179"/>
    <mergeCell ref="K144:K145"/>
    <mergeCell ref="K146:K147"/>
    <mergeCell ref="K148:K149"/>
    <mergeCell ref="K152:K153"/>
    <mergeCell ref="K154:K155"/>
    <mergeCell ref="K94:K95"/>
    <mergeCell ref="K78:K79"/>
    <mergeCell ref="K106:K107"/>
    <mergeCell ref="K112:K113"/>
    <mergeCell ref="K114:K115"/>
    <mergeCell ref="K116:K117"/>
    <mergeCell ref="K140:K141"/>
    <mergeCell ref="K142:K143"/>
    <mergeCell ref="K28:K29"/>
    <mergeCell ref="K34:K35"/>
    <mergeCell ref="K40:K41"/>
    <mergeCell ref="K42:K43"/>
    <mergeCell ref="K44:K45"/>
    <mergeCell ref="K50:K51"/>
    <mergeCell ref="K104:K105"/>
    <mergeCell ref="K72:K73"/>
    <mergeCell ref="K56:K57"/>
    <mergeCell ref="K58:K59"/>
    <mergeCell ref="K60:K61"/>
    <mergeCell ref="K62:K63"/>
    <mergeCell ref="K96:K97"/>
    <mergeCell ref="K98:K99"/>
    <mergeCell ref="K82:K83"/>
    <mergeCell ref="K84:K85"/>
    <mergeCell ref="K88:K89"/>
    <mergeCell ref="K90:K91"/>
    <mergeCell ref="K233:K234"/>
    <mergeCell ref="A459:A472"/>
    <mergeCell ref="E391:E392"/>
    <mergeCell ref="F391:F392"/>
    <mergeCell ref="G391:G392"/>
    <mergeCell ref="D465:D466"/>
    <mergeCell ref="G441:G442"/>
    <mergeCell ref="H441:H442"/>
    <mergeCell ref="D353:D354"/>
    <mergeCell ref="E353:E354"/>
    <mergeCell ref="V110:V111"/>
    <mergeCell ref="W110:W111"/>
    <mergeCell ref="X110:X111"/>
    <mergeCell ref="X195:X196"/>
    <mergeCell ref="V195:V196"/>
    <mergeCell ref="W195:W196"/>
    <mergeCell ref="V176:V177"/>
    <mergeCell ref="W176:W177"/>
    <mergeCell ref="X176:X177"/>
    <mergeCell ref="V189:V190"/>
    <mergeCell ref="U110:U111"/>
    <mergeCell ref="M195:M196"/>
    <mergeCell ref="N195:N196"/>
    <mergeCell ref="O195:O196"/>
    <mergeCell ref="P195:P196"/>
    <mergeCell ref="Q195:Q196"/>
    <mergeCell ref="R195:R196"/>
    <mergeCell ref="M176:M177"/>
    <mergeCell ref="N176:N177"/>
    <mergeCell ref="R176:R177"/>
    <mergeCell ref="T421:T422"/>
    <mergeCell ref="T399:T400"/>
    <mergeCell ref="O110:O111"/>
    <mergeCell ref="P110:P111"/>
    <mergeCell ref="Q110:Q111"/>
    <mergeCell ref="E195:E196"/>
    <mergeCell ref="F195:F196"/>
    <mergeCell ref="G195:G196"/>
    <mergeCell ref="H195:H196"/>
    <mergeCell ref="L195:L196"/>
    <mergeCell ref="W455:W456"/>
    <mergeCell ref="X455:X456"/>
    <mergeCell ref="X471:X472"/>
    <mergeCell ref="W463:W464"/>
    <mergeCell ref="X463:X464"/>
    <mergeCell ref="M473:M474"/>
    <mergeCell ref="N473:N474"/>
    <mergeCell ref="T473:T474"/>
    <mergeCell ref="M455:M456"/>
    <mergeCell ref="O455:O456"/>
    <mergeCell ref="F473:F474"/>
    <mergeCell ref="G473:G474"/>
    <mergeCell ref="H473:H474"/>
    <mergeCell ref="L473:L474"/>
    <mergeCell ref="I473:I474"/>
    <mergeCell ref="R473:R474"/>
    <mergeCell ref="O473:O474"/>
    <mergeCell ref="P455:P456"/>
    <mergeCell ref="Q455:Q456"/>
    <mergeCell ref="V455:V456"/>
    <mergeCell ref="U455:U456"/>
    <mergeCell ref="U463:U464"/>
    <mergeCell ref="V463:V464"/>
    <mergeCell ref="R461:R462"/>
    <mergeCell ref="S461:S462"/>
    <mergeCell ref="T461:T462"/>
    <mergeCell ref="R463:R464"/>
    <mergeCell ref="R453:R454"/>
    <mergeCell ref="R451:R452"/>
    <mergeCell ref="S451:S452"/>
    <mergeCell ref="T451:T452"/>
    <mergeCell ref="W449:W450"/>
    <mergeCell ref="U449:U450"/>
    <mergeCell ref="S453:S454"/>
    <mergeCell ref="T453:T454"/>
    <mergeCell ref="V451:V452"/>
    <mergeCell ref="U451:U452"/>
    <mergeCell ref="V441:V442"/>
    <mergeCell ref="W441:W442"/>
    <mergeCell ref="U447:U448"/>
    <mergeCell ref="V447:V448"/>
    <mergeCell ref="D441:D442"/>
    <mergeCell ref="E441:E442"/>
    <mergeCell ref="F441:F442"/>
    <mergeCell ref="U443:U444"/>
    <mergeCell ref="V443:V444"/>
    <mergeCell ref="D447:D448"/>
    <mergeCell ref="L441:L442"/>
    <mergeCell ref="J443:J444"/>
    <mergeCell ref="G447:G448"/>
    <mergeCell ref="J447:J448"/>
    <mergeCell ref="H445:H446"/>
    <mergeCell ref="H447:H448"/>
    <mergeCell ref="P441:P442"/>
    <mergeCell ref="Q441:Q442"/>
    <mergeCell ref="R441:R442"/>
    <mergeCell ref="R437:R438"/>
    <mergeCell ref="O445:O446"/>
    <mergeCell ref="P445:P446"/>
    <mergeCell ref="Q445:Q446"/>
    <mergeCell ref="W427:W428"/>
    <mergeCell ref="X427:X428"/>
    <mergeCell ref="R449:R450"/>
    <mergeCell ref="S449:S450"/>
    <mergeCell ref="T449:T450"/>
    <mergeCell ref="T439:T440"/>
    <mergeCell ref="S431:S432"/>
    <mergeCell ref="S437:S438"/>
    <mergeCell ref="T437:T438"/>
    <mergeCell ref="U441:U442"/>
    <mergeCell ref="L427:L428"/>
    <mergeCell ref="O421:O422"/>
    <mergeCell ref="P427:P428"/>
    <mergeCell ref="X441:X442"/>
    <mergeCell ref="S441:S442"/>
    <mergeCell ref="T441:T442"/>
    <mergeCell ref="U427:U428"/>
    <mergeCell ref="T427:T428"/>
    <mergeCell ref="U433:U434"/>
    <mergeCell ref="V427:V428"/>
    <mergeCell ref="R421:R422"/>
    <mergeCell ref="S421:S422"/>
    <mergeCell ref="M421:M422"/>
    <mergeCell ref="P421:P422"/>
    <mergeCell ref="Q421:Q422"/>
    <mergeCell ref="R425:R426"/>
    <mergeCell ref="R423:R424"/>
    <mergeCell ref="O423:O424"/>
    <mergeCell ref="P423:P424"/>
    <mergeCell ref="Q423:Q424"/>
    <mergeCell ref="W399:W400"/>
    <mergeCell ref="U399:U400"/>
    <mergeCell ref="V421:V422"/>
    <mergeCell ref="W421:W422"/>
    <mergeCell ref="U421:U422"/>
    <mergeCell ref="X399:X400"/>
    <mergeCell ref="X419:X420"/>
    <mergeCell ref="X421:X422"/>
    <mergeCell ref="U419:U420"/>
    <mergeCell ref="V419:V420"/>
    <mergeCell ref="M391:M392"/>
    <mergeCell ref="P399:P400"/>
    <mergeCell ref="Q399:Q400"/>
    <mergeCell ref="R399:R400"/>
    <mergeCell ref="S399:S400"/>
    <mergeCell ref="V399:V400"/>
    <mergeCell ref="R391:R392"/>
    <mergeCell ref="S391:S392"/>
    <mergeCell ref="T391:T392"/>
    <mergeCell ref="U391:U392"/>
    <mergeCell ref="T385:T386"/>
    <mergeCell ref="R381:R382"/>
    <mergeCell ref="S381:S382"/>
    <mergeCell ref="T381:T382"/>
    <mergeCell ref="R379:R380"/>
    <mergeCell ref="W391:W392"/>
    <mergeCell ref="S379:S380"/>
    <mergeCell ref="T379:T380"/>
    <mergeCell ref="R383:R384"/>
    <mergeCell ref="S383:S384"/>
    <mergeCell ref="M353:M354"/>
    <mergeCell ref="N353:N354"/>
    <mergeCell ref="R353:R354"/>
    <mergeCell ref="S353:S354"/>
    <mergeCell ref="T353:T354"/>
    <mergeCell ref="U353:U354"/>
    <mergeCell ref="F353:F354"/>
    <mergeCell ref="G353:G354"/>
    <mergeCell ref="H353:H354"/>
    <mergeCell ref="L353:L354"/>
    <mergeCell ref="W353:W354"/>
    <mergeCell ref="W345:W346"/>
    <mergeCell ref="V347:V348"/>
    <mergeCell ref="N345:N346"/>
    <mergeCell ref="R349:R350"/>
    <mergeCell ref="S349:S350"/>
    <mergeCell ref="U331:U332"/>
    <mergeCell ref="V331:V332"/>
    <mergeCell ref="U341:U342"/>
    <mergeCell ref="V341:V342"/>
    <mergeCell ref="U337:U338"/>
    <mergeCell ref="W331:W332"/>
    <mergeCell ref="R341:R342"/>
    <mergeCell ref="X331:X332"/>
    <mergeCell ref="D345:D346"/>
    <mergeCell ref="E345:E346"/>
    <mergeCell ref="F345:F346"/>
    <mergeCell ref="G345:G346"/>
    <mergeCell ref="H345:H346"/>
    <mergeCell ref="S345:S346"/>
    <mergeCell ref="T345:T346"/>
    <mergeCell ref="U345:U346"/>
    <mergeCell ref="P331:P332"/>
    <mergeCell ref="Q331:Q332"/>
    <mergeCell ref="R331:R332"/>
    <mergeCell ref="S331:S332"/>
    <mergeCell ref="T331:T332"/>
    <mergeCell ref="S339:S340"/>
    <mergeCell ref="T339:T340"/>
    <mergeCell ref="T337:T338"/>
    <mergeCell ref="R333:R334"/>
    <mergeCell ref="S333:S334"/>
    <mergeCell ref="S325:S326"/>
    <mergeCell ref="T325:T326"/>
    <mergeCell ref="R329:R330"/>
    <mergeCell ref="S329:S330"/>
    <mergeCell ref="T329:T330"/>
    <mergeCell ref="S327:S328"/>
    <mergeCell ref="R339:R340"/>
    <mergeCell ref="O331:O332"/>
    <mergeCell ref="U325:U326"/>
    <mergeCell ref="V325:V326"/>
    <mergeCell ref="W325:W326"/>
    <mergeCell ref="U329:U330"/>
    <mergeCell ref="V329:V330"/>
    <mergeCell ref="R335:R336"/>
    <mergeCell ref="S335:S336"/>
    <mergeCell ref="R325:R326"/>
    <mergeCell ref="X299:X300"/>
    <mergeCell ref="W321:W322"/>
    <mergeCell ref="U323:U324"/>
    <mergeCell ref="V323:V324"/>
    <mergeCell ref="X323:X324"/>
    <mergeCell ref="X319:X320"/>
    <mergeCell ref="U321:U322"/>
    <mergeCell ref="U299:U300"/>
    <mergeCell ref="W317:W318"/>
    <mergeCell ref="W319:W320"/>
    <mergeCell ref="J317:J318"/>
    <mergeCell ref="J319:J320"/>
    <mergeCell ref="J321:J322"/>
    <mergeCell ref="D325:D326"/>
    <mergeCell ref="E325:E326"/>
    <mergeCell ref="F325:F326"/>
    <mergeCell ref="G325:G326"/>
    <mergeCell ref="D323:D324"/>
    <mergeCell ref="F323:F324"/>
    <mergeCell ref="E317:E318"/>
    <mergeCell ref="L299:L300"/>
    <mergeCell ref="N299:N300"/>
    <mergeCell ref="S299:S300"/>
    <mergeCell ref="S319:S320"/>
    <mergeCell ref="R305:R306"/>
    <mergeCell ref="S305:S306"/>
    <mergeCell ref="O315:O316"/>
    <mergeCell ref="P315:P316"/>
    <mergeCell ref="R301:R302"/>
    <mergeCell ref="S301:S302"/>
    <mergeCell ref="R299:R300"/>
    <mergeCell ref="R319:R320"/>
    <mergeCell ref="T315:T316"/>
    <mergeCell ref="T309:T310"/>
    <mergeCell ref="R311:R312"/>
    <mergeCell ref="S311:S312"/>
    <mergeCell ref="T311:T312"/>
    <mergeCell ref="T313:T314"/>
    <mergeCell ref="R315:R316"/>
    <mergeCell ref="S309:S310"/>
    <mergeCell ref="U319:U320"/>
    <mergeCell ref="R321:R322"/>
    <mergeCell ref="S321:S322"/>
    <mergeCell ref="S315:S316"/>
    <mergeCell ref="T299:T300"/>
    <mergeCell ref="R317:R318"/>
    <mergeCell ref="S317:S318"/>
    <mergeCell ref="T319:T320"/>
    <mergeCell ref="T305:T306"/>
    <mergeCell ref="R307:R308"/>
    <mergeCell ref="V265:V266"/>
    <mergeCell ref="W265:W266"/>
    <mergeCell ref="X265:X266"/>
    <mergeCell ref="U265:U266"/>
    <mergeCell ref="X293:X294"/>
    <mergeCell ref="U295:U296"/>
    <mergeCell ref="V295:V296"/>
    <mergeCell ref="U267:U268"/>
    <mergeCell ref="V267:V268"/>
    <mergeCell ref="W267:W268"/>
    <mergeCell ref="W293:W294"/>
    <mergeCell ref="X295:X296"/>
    <mergeCell ref="W295:W296"/>
    <mergeCell ref="P265:P266"/>
    <mergeCell ref="Q265:Q266"/>
    <mergeCell ref="O265:O266"/>
    <mergeCell ref="R265:R266"/>
    <mergeCell ref="S265:S266"/>
    <mergeCell ref="T265:T266"/>
    <mergeCell ref="T295:T296"/>
    <mergeCell ref="S289:S290"/>
    <mergeCell ref="T289:T290"/>
    <mergeCell ref="J295:J296"/>
    <mergeCell ref="J283:J284"/>
    <mergeCell ref="K291:K292"/>
    <mergeCell ref="K283:K284"/>
    <mergeCell ref="K285:K286"/>
    <mergeCell ref="K287:K288"/>
    <mergeCell ref="Q293:Q294"/>
    <mergeCell ref="O295:O296"/>
    <mergeCell ref="T297:T298"/>
    <mergeCell ref="G265:G266"/>
    <mergeCell ref="H265:H266"/>
    <mergeCell ref="L265:L266"/>
    <mergeCell ref="M265:M266"/>
    <mergeCell ref="N265:N266"/>
    <mergeCell ref="R291:R292"/>
    <mergeCell ref="S291:S292"/>
    <mergeCell ref="T291:T292"/>
    <mergeCell ref="R289:R290"/>
    <mergeCell ref="R235:R236"/>
    <mergeCell ref="S235:S236"/>
    <mergeCell ref="T235:T236"/>
    <mergeCell ref="D235:D236"/>
    <mergeCell ref="E235:E236"/>
    <mergeCell ref="F235:F236"/>
    <mergeCell ref="G235:G236"/>
    <mergeCell ref="X193:X194"/>
    <mergeCell ref="L193:L194"/>
    <mergeCell ref="M193:M194"/>
    <mergeCell ref="U193:U194"/>
    <mergeCell ref="V193:V194"/>
    <mergeCell ref="W193:W194"/>
    <mergeCell ref="Q193:Q194"/>
    <mergeCell ref="I193:I194"/>
    <mergeCell ref="O193:O194"/>
    <mergeCell ref="T162:T163"/>
    <mergeCell ref="U162:U163"/>
    <mergeCell ref="S193:S194"/>
    <mergeCell ref="T193:T194"/>
    <mergeCell ref="T176:T177"/>
    <mergeCell ref="U176:U177"/>
    <mergeCell ref="S162:S163"/>
    <mergeCell ref="R187:R188"/>
    <mergeCell ref="Q150:Q151"/>
    <mergeCell ref="V162:V163"/>
    <mergeCell ref="W162:W163"/>
    <mergeCell ref="U150:U151"/>
    <mergeCell ref="V150:V151"/>
    <mergeCell ref="W150:W151"/>
    <mergeCell ref="U160:U161"/>
    <mergeCell ref="V160:V161"/>
    <mergeCell ref="U152:U153"/>
    <mergeCell ref="R154:R155"/>
    <mergeCell ref="M150:M151"/>
    <mergeCell ref="X150:X151"/>
    <mergeCell ref="D162:D163"/>
    <mergeCell ref="E162:E163"/>
    <mergeCell ref="F162:F163"/>
    <mergeCell ref="G162:G163"/>
    <mergeCell ref="H162:H163"/>
    <mergeCell ref="L162:L163"/>
    <mergeCell ref="O150:O151"/>
    <mergeCell ref="P150:P151"/>
    <mergeCell ref="F150:F151"/>
    <mergeCell ref="G150:G151"/>
    <mergeCell ref="H150:H151"/>
    <mergeCell ref="X108:X109"/>
    <mergeCell ref="D134:D135"/>
    <mergeCell ref="E134:E135"/>
    <mergeCell ref="F134:F135"/>
    <mergeCell ref="G134:G135"/>
    <mergeCell ref="H134:H135"/>
    <mergeCell ref="L150:L151"/>
    <mergeCell ref="L134:L135"/>
    <mergeCell ref="R134:R135"/>
    <mergeCell ref="S134:S135"/>
    <mergeCell ref="T134:T135"/>
    <mergeCell ref="W100:W101"/>
    <mergeCell ref="X100:X101"/>
    <mergeCell ref="U108:U109"/>
    <mergeCell ref="V100:V101"/>
    <mergeCell ref="Q100:Q101"/>
    <mergeCell ref="R100:R101"/>
    <mergeCell ref="N100:N101"/>
    <mergeCell ref="O100:O101"/>
    <mergeCell ref="E108:E109"/>
    <mergeCell ref="F108:F109"/>
    <mergeCell ref="G108:G109"/>
    <mergeCell ref="H108:H109"/>
    <mergeCell ref="L108:L109"/>
    <mergeCell ref="M108:M109"/>
    <mergeCell ref="N108:N109"/>
    <mergeCell ref="O108:O109"/>
    <mergeCell ref="S100:S101"/>
    <mergeCell ref="R483:R484"/>
    <mergeCell ref="S483:S484"/>
    <mergeCell ref="R485:R486"/>
    <mergeCell ref="U100:U101"/>
    <mergeCell ref="T100:T101"/>
    <mergeCell ref="R150:R151"/>
    <mergeCell ref="S150:S151"/>
    <mergeCell ref="T150:T151"/>
    <mergeCell ref="R162:R163"/>
    <mergeCell ref="R475:R476"/>
    <mergeCell ref="S475:S476"/>
    <mergeCell ref="K477:K478"/>
    <mergeCell ref="W481:W482"/>
    <mergeCell ref="K479:K480"/>
    <mergeCell ref="J477:J478"/>
    <mergeCell ref="W477:W478"/>
    <mergeCell ref="J479:J480"/>
    <mergeCell ref="W479:W480"/>
    <mergeCell ref="U477:U478"/>
    <mergeCell ref="V477:V478"/>
    <mergeCell ref="J435:J436"/>
    <mergeCell ref="W435:W436"/>
    <mergeCell ref="J437:J438"/>
    <mergeCell ref="W437:W438"/>
    <mergeCell ref="N435:N436"/>
    <mergeCell ref="N437:N438"/>
    <mergeCell ref="M437:M438"/>
    <mergeCell ref="J439:J440"/>
    <mergeCell ref="W439:W440"/>
    <mergeCell ref="U437:U438"/>
    <mergeCell ref="V437:V438"/>
    <mergeCell ref="R439:R440"/>
    <mergeCell ref="S439:S440"/>
    <mergeCell ref="O437:O438"/>
    <mergeCell ref="P437:P438"/>
    <mergeCell ref="Q437:Q438"/>
    <mergeCell ref="O439:O440"/>
    <mergeCell ref="P439:P440"/>
    <mergeCell ref="Q439:Q440"/>
    <mergeCell ref="O419:O420"/>
    <mergeCell ref="P419:P420"/>
    <mergeCell ref="Q419:Q420"/>
    <mergeCell ref="N411:N412"/>
    <mergeCell ref="S411:S412"/>
    <mergeCell ref="T411:T412"/>
    <mergeCell ref="O411:O412"/>
    <mergeCell ref="P411:P412"/>
    <mergeCell ref="Q411:Q412"/>
    <mergeCell ref="O415:O416"/>
    <mergeCell ref="J407:J408"/>
    <mergeCell ref="W407:W408"/>
    <mergeCell ref="J409:J410"/>
    <mergeCell ref="W409:W410"/>
    <mergeCell ref="O409:O410"/>
    <mergeCell ref="U409:U410"/>
    <mergeCell ref="V409:V410"/>
    <mergeCell ref="P409:P410"/>
    <mergeCell ref="Q409:Q410"/>
    <mergeCell ref="M407:M408"/>
    <mergeCell ref="W395:W396"/>
    <mergeCell ref="J397:J398"/>
    <mergeCell ref="W397:W398"/>
    <mergeCell ref="U395:U396"/>
    <mergeCell ref="V395:V396"/>
    <mergeCell ref="R397:R398"/>
    <mergeCell ref="S397:S398"/>
    <mergeCell ref="T397:T398"/>
    <mergeCell ref="P395:P396"/>
    <mergeCell ref="Q395:Q396"/>
    <mergeCell ref="L399:L400"/>
    <mergeCell ref="M399:M400"/>
    <mergeCell ref="N399:N400"/>
    <mergeCell ref="O399:O400"/>
    <mergeCell ref="J385:J386"/>
    <mergeCell ref="O391:O392"/>
    <mergeCell ref="N387:N388"/>
    <mergeCell ref="N389:N390"/>
    <mergeCell ref="N393:N394"/>
    <mergeCell ref="L391:L392"/>
    <mergeCell ref="J387:J388"/>
    <mergeCell ref="W387:W388"/>
    <mergeCell ref="U385:U386"/>
    <mergeCell ref="V385:V386"/>
    <mergeCell ref="S387:S388"/>
    <mergeCell ref="T387:T388"/>
    <mergeCell ref="R385:R386"/>
    <mergeCell ref="S385:S386"/>
    <mergeCell ref="N385:N386"/>
    <mergeCell ref="R387:R388"/>
    <mergeCell ref="J389:J390"/>
    <mergeCell ref="R389:R390"/>
    <mergeCell ref="S389:S390"/>
    <mergeCell ref="T389:T390"/>
    <mergeCell ref="O389:O390"/>
    <mergeCell ref="P389:P390"/>
    <mergeCell ref="Q389:Q390"/>
    <mergeCell ref="J381:J382"/>
    <mergeCell ref="W381:W382"/>
    <mergeCell ref="O381:O382"/>
    <mergeCell ref="U381:U382"/>
    <mergeCell ref="V381:V382"/>
    <mergeCell ref="K381:K382"/>
    <mergeCell ref="Q381:Q382"/>
    <mergeCell ref="L381:L382"/>
    <mergeCell ref="M381:M382"/>
    <mergeCell ref="T383:T384"/>
    <mergeCell ref="N383:N384"/>
    <mergeCell ref="P381:P382"/>
    <mergeCell ref="J373:J374"/>
    <mergeCell ref="W373:W374"/>
    <mergeCell ref="J375:J376"/>
    <mergeCell ref="W375:W376"/>
    <mergeCell ref="R375:R376"/>
    <mergeCell ref="S375:S376"/>
    <mergeCell ref="U373:U374"/>
    <mergeCell ref="T375:T376"/>
    <mergeCell ref="L373:L374"/>
    <mergeCell ref="R377:R378"/>
    <mergeCell ref="S377:S378"/>
    <mergeCell ref="T377:T378"/>
    <mergeCell ref="O377:O378"/>
    <mergeCell ref="P377:P378"/>
    <mergeCell ref="Q377:Q378"/>
    <mergeCell ref="O373:O374"/>
    <mergeCell ref="P373:P374"/>
    <mergeCell ref="J365:J366"/>
    <mergeCell ref="W365:W366"/>
    <mergeCell ref="J367:J368"/>
    <mergeCell ref="W367:W368"/>
    <mergeCell ref="R367:R368"/>
    <mergeCell ref="S367:S368"/>
    <mergeCell ref="U365:U366"/>
    <mergeCell ref="V365:V366"/>
    <mergeCell ref="T367:T368"/>
    <mergeCell ref="L365:L366"/>
    <mergeCell ref="N359:N360"/>
    <mergeCell ref="J369:J370"/>
    <mergeCell ref="W369:W370"/>
    <mergeCell ref="U369:U370"/>
    <mergeCell ref="V369:V370"/>
    <mergeCell ref="R369:R370"/>
    <mergeCell ref="S369:S370"/>
    <mergeCell ref="T369:T370"/>
    <mergeCell ref="O369:O370"/>
    <mergeCell ref="P369:P370"/>
    <mergeCell ref="S361:S362"/>
    <mergeCell ref="T361:T362"/>
    <mergeCell ref="O361:O362"/>
    <mergeCell ref="P361:P362"/>
    <mergeCell ref="Q361:Q362"/>
    <mergeCell ref="Q341:Q342"/>
    <mergeCell ref="O343:O344"/>
    <mergeCell ref="O345:O346"/>
    <mergeCell ref="P345:P346"/>
    <mergeCell ref="T357:T358"/>
    <mergeCell ref="J363:J364"/>
    <mergeCell ref="W363:W364"/>
    <mergeCell ref="R359:R360"/>
    <mergeCell ref="S359:S360"/>
    <mergeCell ref="T359:T360"/>
    <mergeCell ref="R361:R362"/>
    <mergeCell ref="U361:U362"/>
    <mergeCell ref="V361:V362"/>
    <mergeCell ref="T363:T364"/>
    <mergeCell ref="O363:O364"/>
    <mergeCell ref="T343:T344"/>
    <mergeCell ref="R343:R344"/>
    <mergeCell ref="K343:K344"/>
    <mergeCell ref="P343:P344"/>
    <mergeCell ref="Q343:Q344"/>
    <mergeCell ref="L343:L344"/>
    <mergeCell ref="M343:M344"/>
    <mergeCell ref="J309:J310"/>
    <mergeCell ref="W309:W310"/>
    <mergeCell ref="J311:J312"/>
    <mergeCell ref="W311:W312"/>
    <mergeCell ref="U307:U308"/>
    <mergeCell ref="V307:V308"/>
    <mergeCell ref="U311:U312"/>
    <mergeCell ref="V311:V312"/>
    <mergeCell ref="K307:K308"/>
    <mergeCell ref="K309:K310"/>
    <mergeCell ref="U293:U294"/>
    <mergeCell ref="V293:V294"/>
    <mergeCell ref="R295:R296"/>
    <mergeCell ref="S295:S296"/>
    <mergeCell ref="K295:K296"/>
    <mergeCell ref="R293:R294"/>
    <mergeCell ref="S293:S294"/>
    <mergeCell ref="T293:T294"/>
    <mergeCell ref="O293:O294"/>
    <mergeCell ref="P293:P294"/>
    <mergeCell ref="W283:W284"/>
    <mergeCell ref="J285:J286"/>
    <mergeCell ref="W285:W286"/>
    <mergeCell ref="O285:O286"/>
    <mergeCell ref="U285:U286"/>
    <mergeCell ref="V285:V286"/>
    <mergeCell ref="R283:R284"/>
    <mergeCell ref="S283:S284"/>
    <mergeCell ref="T283:T284"/>
    <mergeCell ref="T285:T286"/>
    <mergeCell ref="W287:W288"/>
    <mergeCell ref="R287:R288"/>
    <mergeCell ref="S287:S288"/>
    <mergeCell ref="T287:T288"/>
    <mergeCell ref="L287:L288"/>
    <mergeCell ref="M287:M288"/>
    <mergeCell ref="N287:N288"/>
    <mergeCell ref="V281:V282"/>
    <mergeCell ref="O281:O282"/>
    <mergeCell ref="P281:P282"/>
    <mergeCell ref="Q281:Q282"/>
    <mergeCell ref="J277:J278"/>
    <mergeCell ref="W277:W278"/>
    <mergeCell ref="T279:T280"/>
    <mergeCell ref="R281:R282"/>
    <mergeCell ref="S281:S282"/>
    <mergeCell ref="T281:T282"/>
    <mergeCell ref="J257:J258"/>
    <mergeCell ref="W257:W258"/>
    <mergeCell ref="J259:J260"/>
    <mergeCell ref="W259:W260"/>
    <mergeCell ref="R259:R260"/>
    <mergeCell ref="S259:S260"/>
    <mergeCell ref="U257:U258"/>
    <mergeCell ref="V257:V258"/>
    <mergeCell ref="N259:N260"/>
    <mergeCell ref="K259:K260"/>
    <mergeCell ref="W261:W262"/>
    <mergeCell ref="U261:U262"/>
    <mergeCell ref="V261:V262"/>
    <mergeCell ref="O261:O262"/>
    <mergeCell ref="P261:P262"/>
    <mergeCell ref="Q261:Q262"/>
    <mergeCell ref="M261:M262"/>
    <mergeCell ref="K261:K262"/>
    <mergeCell ref="O243:O244"/>
    <mergeCell ref="P243:P244"/>
    <mergeCell ref="Q243:Q244"/>
    <mergeCell ref="Q245:Q246"/>
    <mergeCell ref="O253:O254"/>
    <mergeCell ref="P253:P254"/>
    <mergeCell ref="Q253:Q254"/>
    <mergeCell ref="O255:O256"/>
    <mergeCell ref="W251:W252"/>
    <mergeCell ref="R251:R252"/>
    <mergeCell ref="S251:S252"/>
    <mergeCell ref="U251:U252"/>
    <mergeCell ref="V251:V252"/>
    <mergeCell ref="M251:M252"/>
    <mergeCell ref="S241:S242"/>
    <mergeCell ref="T241:T242"/>
    <mergeCell ref="O245:O246"/>
    <mergeCell ref="P245:P246"/>
    <mergeCell ref="J243:J244"/>
    <mergeCell ref="W243:W244"/>
    <mergeCell ref="J245:J246"/>
    <mergeCell ref="W245:W246"/>
    <mergeCell ref="U243:U244"/>
    <mergeCell ref="V243:V244"/>
    <mergeCell ref="R245:R246"/>
    <mergeCell ref="S245:S246"/>
    <mergeCell ref="T245:T246"/>
    <mergeCell ref="R247:R248"/>
    <mergeCell ref="S247:S248"/>
    <mergeCell ref="T247:T248"/>
    <mergeCell ref="J233:J234"/>
    <mergeCell ref="W233:W234"/>
    <mergeCell ref="J237:J238"/>
    <mergeCell ref="W237:W238"/>
    <mergeCell ref="M235:M236"/>
    <mergeCell ref="N235:N236"/>
    <mergeCell ref="O235:O236"/>
    <mergeCell ref="P235:P236"/>
    <mergeCell ref="V233:V234"/>
    <mergeCell ref="L235:L236"/>
    <mergeCell ref="Q217:Q218"/>
    <mergeCell ref="W223:W224"/>
    <mergeCell ref="J225:J226"/>
    <mergeCell ref="W225:W226"/>
    <mergeCell ref="U225:U226"/>
    <mergeCell ref="V225:V226"/>
    <mergeCell ref="K223:K224"/>
    <mergeCell ref="R223:R224"/>
    <mergeCell ref="S223:S224"/>
    <mergeCell ref="T223:T224"/>
    <mergeCell ref="M215:M216"/>
    <mergeCell ref="O219:O220"/>
    <mergeCell ref="P219:P220"/>
    <mergeCell ref="Q219:Q220"/>
    <mergeCell ref="J215:J216"/>
    <mergeCell ref="W215:W216"/>
    <mergeCell ref="J217:J218"/>
    <mergeCell ref="W217:W218"/>
    <mergeCell ref="O217:O218"/>
    <mergeCell ref="P217:P218"/>
    <mergeCell ref="R205:R206"/>
    <mergeCell ref="L217:L218"/>
    <mergeCell ref="R215:R216"/>
    <mergeCell ref="S215:S216"/>
    <mergeCell ref="T215:T216"/>
    <mergeCell ref="R217:R218"/>
    <mergeCell ref="M217:M218"/>
    <mergeCell ref="S217:S218"/>
    <mergeCell ref="T217:T218"/>
    <mergeCell ref="L215:L216"/>
    <mergeCell ref="M209:M210"/>
    <mergeCell ref="J205:J206"/>
    <mergeCell ref="W205:W206"/>
    <mergeCell ref="J207:J208"/>
    <mergeCell ref="W207:W208"/>
    <mergeCell ref="U205:U206"/>
    <mergeCell ref="V205:V206"/>
    <mergeCell ref="R207:R208"/>
    <mergeCell ref="S207:S208"/>
    <mergeCell ref="T207:T208"/>
    <mergeCell ref="W209:W210"/>
    <mergeCell ref="U209:U210"/>
    <mergeCell ref="V209:V210"/>
    <mergeCell ref="O209:O210"/>
    <mergeCell ref="P209:P210"/>
    <mergeCell ref="R209:R210"/>
    <mergeCell ref="S209:S210"/>
    <mergeCell ref="T209:T210"/>
    <mergeCell ref="Q209:Q210"/>
    <mergeCell ref="W187:W188"/>
    <mergeCell ref="J189:J190"/>
    <mergeCell ref="W189:W190"/>
    <mergeCell ref="T189:T190"/>
    <mergeCell ref="U189:U190"/>
    <mergeCell ref="J203:J204"/>
    <mergeCell ref="N199:N200"/>
    <mergeCell ref="N203:N204"/>
    <mergeCell ref="U203:U204"/>
    <mergeCell ref="M191:M192"/>
    <mergeCell ref="O203:O204"/>
    <mergeCell ref="P203:P204"/>
    <mergeCell ref="Q203:Q204"/>
    <mergeCell ref="P193:P194"/>
    <mergeCell ref="R201:R202"/>
    <mergeCell ref="R197:R198"/>
    <mergeCell ref="O197:O198"/>
    <mergeCell ref="P197:P198"/>
    <mergeCell ref="Q197:Q198"/>
    <mergeCell ref="O199:O200"/>
    <mergeCell ref="L183:L184"/>
    <mergeCell ref="S187:S188"/>
    <mergeCell ref="T187:T188"/>
    <mergeCell ref="J191:J192"/>
    <mergeCell ref="W191:W192"/>
    <mergeCell ref="R191:R192"/>
    <mergeCell ref="S191:S192"/>
    <mergeCell ref="T191:T192"/>
    <mergeCell ref="L191:L192"/>
    <mergeCell ref="O189:O190"/>
    <mergeCell ref="P185:P186"/>
    <mergeCell ref="Q185:Q186"/>
    <mergeCell ref="J181:J182"/>
    <mergeCell ref="W181:W182"/>
    <mergeCell ref="J183:J184"/>
    <mergeCell ref="W183:W184"/>
    <mergeCell ref="R183:R184"/>
    <mergeCell ref="S183:S184"/>
    <mergeCell ref="U181:U182"/>
    <mergeCell ref="N183:N184"/>
    <mergeCell ref="J172:J173"/>
    <mergeCell ref="W172:W173"/>
    <mergeCell ref="J174:J175"/>
    <mergeCell ref="W174:W175"/>
    <mergeCell ref="U174:U175"/>
    <mergeCell ref="V174:V175"/>
    <mergeCell ref="R172:R173"/>
    <mergeCell ref="S172:S173"/>
    <mergeCell ref="T172:T173"/>
    <mergeCell ref="R174:R175"/>
    <mergeCell ref="P108:P109"/>
    <mergeCell ref="Q108:Q109"/>
    <mergeCell ref="R108:R109"/>
    <mergeCell ref="S108:S109"/>
    <mergeCell ref="J170:J171"/>
    <mergeCell ref="W170:W171"/>
    <mergeCell ref="V108:V109"/>
    <mergeCell ref="W108:W109"/>
    <mergeCell ref="U134:U135"/>
    <mergeCell ref="V134:V135"/>
    <mergeCell ref="U170:U171"/>
    <mergeCell ref="V170:V171"/>
    <mergeCell ref="X481:X482"/>
    <mergeCell ref="U483:U484"/>
    <mergeCell ref="V483:V484"/>
    <mergeCell ref="X483:X484"/>
    <mergeCell ref="U481:U482"/>
    <mergeCell ref="V481:V482"/>
    <mergeCell ref="W483:W484"/>
    <mergeCell ref="U475:U476"/>
    <mergeCell ref="J94:J95"/>
    <mergeCell ref="W94:W95"/>
    <mergeCell ref="U92:U93"/>
    <mergeCell ref="V92:V93"/>
    <mergeCell ref="O92:O93"/>
    <mergeCell ref="P92:P93"/>
    <mergeCell ref="Q92:Q93"/>
    <mergeCell ref="O94:O95"/>
    <mergeCell ref="P94:P95"/>
    <mergeCell ref="Q94:Q95"/>
    <mergeCell ref="V475:V476"/>
    <mergeCell ref="X475:X476"/>
    <mergeCell ref="U471:U472"/>
    <mergeCell ref="V471:V472"/>
    <mergeCell ref="W471:W472"/>
    <mergeCell ref="W475:W476"/>
    <mergeCell ref="V473:V474"/>
    <mergeCell ref="W473:W474"/>
    <mergeCell ref="X473:X474"/>
    <mergeCell ref="U473:U474"/>
    <mergeCell ref="X485:X486"/>
    <mergeCell ref="U487:U488"/>
    <mergeCell ref="V487:V488"/>
    <mergeCell ref="X487:X488"/>
    <mergeCell ref="W487:W488"/>
    <mergeCell ref="W485:W486"/>
    <mergeCell ref="U485:U486"/>
    <mergeCell ref="V485:V486"/>
    <mergeCell ref="X477:X478"/>
    <mergeCell ref="U479:U480"/>
    <mergeCell ref="V479:V480"/>
    <mergeCell ref="X479:X480"/>
    <mergeCell ref="U465:U466"/>
    <mergeCell ref="V465:V466"/>
    <mergeCell ref="X465:X466"/>
    <mergeCell ref="W465:W466"/>
    <mergeCell ref="U467:U468"/>
    <mergeCell ref="V467:V468"/>
    <mergeCell ref="X467:X468"/>
    <mergeCell ref="U469:U470"/>
    <mergeCell ref="V469:V470"/>
    <mergeCell ref="X469:X470"/>
    <mergeCell ref="W467:W468"/>
    <mergeCell ref="W469:W470"/>
    <mergeCell ref="X461:X462"/>
    <mergeCell ref="W459:W460"/>
    <mergeCell ref="W461:W462"/>
    <mergeCell ref="X459:X460"/>
    <mergeCell ref="X447:X448"/>
    <mergeCell ref="U453:U454"/>
    <mergeCell ref="V453:V454"/>
    <mergeCell ref="X453:X454"/>
    <mergeCell ref="W447:W448"/>
    <mergeCell ref="W453:W454"/>
    <mergeCell ref="X449:X450"/>
    <mergeCell ref="W451:W452"/>
    <mergeCell ref="X443:X444"/>
    <mergeCell ref="U445:U446"/>
    <mergeCell ref="V445:V446"/>
    <mergeCell ref="X445:X446"/>
    <mergeCell ref="W443:W444"/>
    <mergeCell ref="W445:W446"/>
    <mergeCell ref="V449:V450"/>
    <mergeCell ref="X451:X452"/>
    <mergeCell ref="X437:X438"/>
    <mergeCell ref="U439:U440"/>
    <mergeCell ref="V439:V440"/>
    <mergeCell ref="X439:X440"/>
    <mergeCell ref="V433:V434"/>
    <mergeCell ref="X433:X434"/>
    <mergeCell ref="U435:U436"/>
    <mergeCell ref="V435:V436"/>
    <mergeCell ref="X435:X436"/>
    <mergeCell ref="W433:W434"/>
    <mergeCell ref="V429:V430"/>
    <mergeCell ref="X429:X430"/>
    <mergeCell ref="U431:U432"/>
    <mergeCell ref="V431:V432"/>
    <mergeCell ref="X431:X432"/>
    <mergeCell ref="W429:W430"/>
    <mergeCell ref="W431:W432"/>
    <mergeCell ref="U429:U430"/>
    <mergeCell ref="X423:X424"/>
    <mergeCell ref="U425:U426"/>
    <mergeCell ref="V425:V426"/>
    <mergeCell ref="X425:X426"/>
    <mergeCell ref="W423:W424"/>
    <mergeCell ref="W425:W426"/>
    <mergeCell ref="W419:W420"/>
    <mergeCell ref="U415:U416"/>
    <mergeCell ref="V415:V416"/>
    <mergeCell ref="U423:U424"/>
    <mergeCell ref="V423:V424"/>
    <mergeCell ref="X415:X416"/>
    <mergeCell ref="U417:U418"/>
    <mergeCell ref="V417:V418"/>
    <mergeCell ref="X417:X418"/>
    <mergeCell ref="W415:W416"/>
    <mergeCell ref="W417:W418"/>
    <mergeCell ref="X409:X410"/>
    <mergeCell ref="U411:U412"/>
    <mergeCell ref="V411:V412"/>
    <mergeCell ref="X411:X412"/>
    <mergeCell ref="W411:W412"/>
    <mergeCell ref="U413:U414"/>
    <mergeCell ref="V413:V414"/>
    <mergeCell ref="W413:W414"/>
    <mergeCell ref="X413:X414"/>
    <mergeCell ref="U405:U406"/>
    <mergeCell ref="V405:V406"/>
    <mergeCell ref="X405:X406"/>
    <mergeCell ref="U407:U408"/>
    <mergeCell ref="V407:V408"/>
    <mergeCell ref="X407:X408"/>
    <mergeCell ref="W405:W406"/>
    <mergeCell ref="X401:X402"/>
    <mergeCell ref="U403:U404"/>
    <mergeCell ref="V403:V404"/>
    <mergeCell ref="X403:X404"/>
    <mergeCell ref="W403:W404"/>
    <mergeCell ref="W401:W402"/>
    <mergeCell ref="U401:U402"/>
    <mergeCell ref="V401:V402"/>
    <mergeCell ref="X395:X396"/>
    <mergeCell ref="U397:U398"/>
    <mergeCell ref="V397:V398"/>
    <mergeCell ref="X397:X398"/>
    <mergeCell ref="X389:X390"/>
    <mergeCell ref="U393:U394"/>
    <mergeCell ref="V393:V394"/>
    <mergeCell ref="X393:X394"/>
    <mergeCell ref="W393:W394"/>
    <mergeCell ref="X391:X392"/>
    <mergeCell ref="W389:W390"/>
    <mergeCell ref="U389:U390"/>
    <mergeCell ref="V389:V390"/>
    <mergeCell ref="V391:V392"/>
    <mergeCell ref="X385:X386"/>
    <mergeCell ref="U387:U388"/>
    <mergeCell ref="V387:V388"/>
    <mergeCell ref="X387:X388"/>
    <mergeCell ref="W385:W386"/>
    <mergeCell ref="X381:X382"/>
    <mergeCell ref="U383:U384"/>
    <mergeCell ref="V383:V384"/>
    <mergeCell ref="X383:X384"/>
    <mergeCell ref="W383:W384"/>
    <mergeCell ref="X377:X378"/>
    <mergeCell ref="U379:U380"/>
    <mergeCell ref="V379:V380"/>
    <mergeCell ref="X379:X380"/>
    <mergeCell ref="W377:W378"/>
    <mergeCell ref="V377:V378"/>
    <mergeCell ref="W379:W380"/>
    <mergeCell ref="X373:X374"/>
    <mergeCell ref="U375:U376"/>
    <mergeCell ref="V375:V376"/>
    <mergeCell ref="X375:X376"/>
    <mergeCell ref="V373:V374"/>
    <mergeCell ref="U377:U378"/>
    <mergeCell ref="X369:X370"/>
    <mergeCell ref="U371:U372"/>
    <mergeCell ref="V371:V372"/>
    <mergeCell ref="X371:X372"/>
    <mergeCell ref="W371:W372"/>
    <mergeCell ref="X365:X366"/>
    <mergeCell ref="U367:U368"/>
    <mergeCell ref="V367:V368"/>
    <mergeCell ref="X367:X368"/>
    <mergeCell ref="X361:X362"/>
    <mergeCell ref="U363:U364"/>
    <mergeCell ref="V363:V364"/>
    <mergeCell ref="X363:X364"/>
    <mergeCell ref="W361:W362"/>
    <mergeCell ref="V357:V358"/>
    <mergeCell ref="X357:X358"/>
    <mergeCell ref="U359:U360"/>
    <mergeCell ref="V359:V360"/>
    <mergeCell ref="X359:X360"/>
    <mergeCell ref="W357:W358"/>
    <mergeCell ref="W359:W360"/>
    <mergeCell ref="U357:U358"/>
    <mergeCell ref="U351:U352"/>
    <mergeCell ref="V351:V352"/>
    <mergeCell ref="X351:X352"/>
    <mergeCell ref="U355:U356"/>
    <mergeCell ref="V355:V356"/>
    <mergeCell ref="X355:X356"/>
    <mergeCell ref="W351:W352"/>
    <mergeCell ref="W355:W356"/>
    <mergeCell ref="X353:X354"/>
    <mergeCell ref="V353:V354"/>
    <mergeCell ref="X347:X348"/>
    <mergeCell ref="U349:U350"/>
    <mergeCell ref="V349:V350"/>
    <mergeCell ref="X349:X350"/>
    <mergeCell ref="W349:W350"/>
    <mergeCell ref="W347:W348"/>
    <mergeCell ref="U347:U348"/>
    <mergeCell ref="X341:X342"/>
    <mergeCell ref="U343:U344"/>
    <mergeCell ref="V343:V344"/>
    <mergeCell ref="X343:X344"/>
    <mergeCell ref="W341:W342"/>
    <mergeCell ref="X345:X346"/>
    <mergeCell ref="W343:W344"/>
    <mergeCell ref="V345:V346"/>
    <mergeCell ref="X337:X338"/>
    <mergeCell ref="U339:U340"/>
    <mergeCell ref="V339:V340"/>
    <mergeCell ref="X339:X340"/>
    <mergeCell ref="W337:W338"/>
    <mergeCell ref="W339:W340"/>
    <mergeCell ref="V337:V338"/>
    <mergeCell ref="X333:X334"/>
    <mergeCell ref="U335:U336"/>
    <mergeCell ref="V335:V336"/>
    <mergeCell ref="X335:X336"/>
    <mergeCell ref="W333:W334"/>
    <mergeCell ref="W335:W336"/>
    <mergeCell ref="U333:U334"/>
    <mergeCell ref="V333:V334"/>
    <mergeCell ref="X329:X330"/>
    <mergeCell ref="W323:W324"/>
    <mergeCell ref="W329:W330"/>
    <mergeCell ref="X327:X328"/>
    <mergeCell ref="X325:X326"/>
    <mergeCell ref="U327:U328"/>
    <mergeCell ref="V327:V328"/>
    <mergeCell ref="W327:W328"/>
    <mergeCell ref="V321:V322"/>
    <mergeCell ref="X321:X322"/>
    <mergeCell ref="U315:U316"/>
    <mergeCell ref="V315:V316"/>
    <mergeCell ref="X315:X316"/>
    <mergeCell ref="U317:U318"/>
    <mergeCell ref="V317:V318"/>
    <mergeCell ref="X317:X318"/>
    <mergeCell ref="W315:W316"/>
    <mergeCell ref="V319:V320"/>
    <mergeCell ref="X311:X312"/>
    <mergeCell ref="U313:U314"/>
    <mergeCell ref="V313:V314"/>
    <mergeCell ref="X313:X314"/>
    <mergeCell ref="W313:W314"/>
    <mergeCell ref="X307:X308"/>
    <mergeCell ref="U309:U310"/>
    <mergeCell ref="V309:V310"/>
    <mergeCell ref="X309:X310"/>
    <mergeCell ref="W307:W308"/>
    <mergeCell ref="X303:X304"/>
    <mergeCell ref="U305:U306"/>
    <mergeCell ref="V305:V306"/>
    <mergeCell ref="X305:X306"/>
    <mergeCell ref="W303:W304"/>
    <mergeCell ref="W305:W306"/>
    <mergeCell ref="U303:U304"/>
    <mergeCell ref="V303:V304"/>
    <mergeCell ref="U297:U298"/>
    <mergeCell ref="V297:V298"/>
    <mergeCell ref="X297:X298"/>
    <mergeCell ref="U301:U302"/>
    <mergeCell ref="V301:V302"/>
    <mergeCell ref="X301:X302"/>
    <mergeCell ref="W297:W298"/>
    <mergeCell ref="W301:W302"/>
    <mergeCell ref="V299:V300"/>
    <mergeCell ref="W299:W300"/>
    <mergeCell ref="U289:U290"/>
    <mergeCell ref="V289:V290"/>
    <mergeCell ref="X289:X290"/>
    <mergeCell ref="U291:U292"/>
    <mergeCell ref="V291:V292"/>
    <mergeCell ref="X291:X292"/>
    <mergeCell ref="W289:W290"/>
    <mergeCell ref="W291:W292"/>
    <mergeCell ref="X285:X286"/>
    <mergeCell ref="U287:U288"/>
    <mergeCell ref="V287:V288"/>
    <mergeCell ref="X287:X288"/>
    <mergeCell ref="X281:X282"/>
    <mergeCell ref="U283:U284"/>
    <mergeCell ref="V283:V284"/>
    <mergeCell ref="X283:X284"/>
    <mergeCell ref="W281:W282"/>
    <mergeCell ref="U281:U282"/>
    <mergeCell ref="W269:W270"/>
    <mergeCell ref="X269:X270"/>
    <mergeCell ref="X277:X278"/>
    <mergeCell ref="U279:U280"/>
    <mergeCell ref="V279:V280"/>
    <mergeCell ref="X279:X280"/>
    <mergeCell ref="W279:W280"/>
    <mergeCell ref="U277:U278"/>
    <mergeCell ref="V277:V278"/>
    <mergeCell ref="U269:U270"/>
    <mergeCell ref="X261:X262"/>
    <mergeCell ref="U263:U264"/>
    <mergeCell ref="V263:V264"/>
    <mergeCell ref="X263:X264"/>
    <mergeCell ref="W263:W264"/>
    <mergeCell ref="U271:U272"/>
    <mergeCell ref="V271:V272"/>
    <mergeCell ref="X271:X272"/>
    <mergeCell ref="W271:W272"/>
    <mergeCell ref="X267:X268"/>
    <mergeCell ref="X257:X258"/>
    <mergeCell ref="U259:U260"/>
    <mergeCell ref="V259:V260"/>
    <mergeCell ref="X259:X260"/>
    <mergeCell ref="U253:U254"/>
    <mergeCell ref="V253:V254"/>
    <mergeCell ref="X253:X254"/>
    <mergeCell ref="U255:U256"/>
    <mergeCell ref="V255:V256"/>
    <mergeCell ref="X255:X256"/>
    <mergeCell ref="W255:W256"/>
    <mergeCell ref="W253:W254"/>
    <mergeCell ref="X251:X252"/>
    <mergeCell ref="U247:U248"/>
    <mergeCell ref="V247:V248"/>
    <mergeCell ref="X247:X248"/>
    <mergeCell ref="U249:U250"/>
    <mergeCell ref="V249:V250"/>
    <mergeCell ref="X249:X250"/>
    <mergeCell ref="W249:W250"/>
    <mergeCell ref="W247:W248"/>
    <mergeCell ref="X243:X244"/>
    <mergeCell ref="U245:U246"/>
    <mergeCell ref="V245:V246"/>
    <mergeCell ref="X245:X246"/>
    <mergeCell ref="U239:U240"/>
    <mergeCell ref="V239:V240"/>
    <mergeCell ref="X239:X240"/>
    <mergeCell ref="U241:U242"/>
    <mergeCell ref="V241:V242"/>
    <mergeCell ref="X241:X242"/>
    <mergeCell ref="W239:W240"/>
    <mergeCell ref="W241:W242"/>
    <mergeCell ref="X233:X234"/>
    <mergeCell ref="U237:U238"/>
    <mergeCell ref="V237:V238"/>
    <mergeCell ref="X237:X238"/>
    <mergeCell ref="X235:X236"/>
    <mergeCell ref="U235:U236"/>
    <mergeCell ref="V235:V236"/>
    <mergeCell ref="W235:W236"/>
    <mergeCell ref="U229:U230"/>
    <mergeCell ref="V229:V230"/>
    <mergeCell ref="X229:X230"/>
    <mergeCell ref="U231:U232"/>
    <mergeCell ref="V231:V232"/>
    <mergeCell ref="X231:X232"/>
    <mergeCell ref="W229:W230"/>
    <mergeCell ref="W231:W232"/>
    <mergeCell ref="U233:U234"/>
    <mergeCell ref="X225:X226"/>
    <mergeCell ref="U227:U228"/>
    <mergeCell ref="V227:V228"/>
    <mergeCell ref="X227:X228"/>
    <mergeCell ref="W227:W228"/>
    <mergeCell ref="X221:X222"/>
    <mergeCell ref="U223:U224"/>
    <mergeCell ref="V223:V224"/>
    <mergeCell ref="X223:X224"/>
    <mergeCell ref="W221:W222"/>
    <mergeCell ref="U221:U222"/>
    <mergeCell ref="V221:V222"/>
    <mergeCell ref="U219:U220"/>
    <mergeCell ref="V219:V220"/>
    <mergeCell ref="X219:X220"/>
    <mergeCell ref="W219:W220"/>
    <mergeCell ref="X217:X218"/>
    <mergeCell ref="X209:X210"/>
    <mergeCell ref="U215:U216"/>
    <mergeCell ref="V215:V216"/>
    <mergeCell ref="X215:X216"/>
    <mergeCell ref="X211:X212"/>
    <mergeCell ref="X213:X214"/>
    <mergeCell ref="U217:U218"/>
    <mergeCell ref="V217:V218"/>
    <mergeCell ref="U211:U212"/>
    <mergeCell ref="X205:X206"/>
    <mergeCell ref="U207:U208"/>
    <mergeCell ref="V207:V208"/>
    <mergeCell ref="X207:X208"/>
    <mergeCell ref="X203:X204"/>
    <mergeCell ref="V203:V204"/>
    <mergeCell ref="W203:W204"/>
    <mergeCell ref="U199:U200"/>
    <mergeCell ref="V199:V200"/>
    <mergeCell ref="X199:X200"/>
    <mergeCell ref="W197:W198"/>
    <mergeCell ref="W199:W200"/>
    <mergeCell ref="X191:X192"/>
    <mergeCell ref="U197:U198"/>
    <mergeCell ref="V197:V198"/>
    <mergeCell ref="X197:X198"/>
    <mergeCell ref="U195:U196"/>
    <mergeCell ref="X185:X186"/>
    <mergeCell ref="U187:U188"/>
    <mergeCell ref="V187:V188"/>
    <mergeCell ref="X187:X188"/>
    <mergeCell ref="X189:X190"/>
    <mergeCell ref="U191:U192"/>
    <mergeCell ref="V191:V192"/>
    <mergeCell ref="W185:W186"/>
    <mergeCell ref="U185:U186"/>
    <mergeCell ref="V185:V186"/>
    <mergeCell ref="X181:X182"/>
    <mergeCell ref="U183:U184"/>
    <mergeCell ref="V183:V184"/>
    <mergeCell ref="X183:X184"/>
    <mergeCell ref="X174:X175"/>
    <mergeCell ref="U178:U179"/>
    <mergeCell ref="V178:V179"/>
    <mergeCell ref="X178:X179"/>
    <mergeCell ref="W178:W179"/>
    <mergeCell ref="V181:V182"/>
    <mergeCell ref="X170:X171"/>
    <mergeCell ref="U172:U173"/>
    <mergeCell ref="V172:V173"/>
    <mergeCell ref="X172:X173"/>
    <mergeCell ref="U166:U167"/>
    <mergeCell ref="V166:V167"/>
    <mergeCell ref="X166:X167"/>
    <mergeCell ref="U168:U169"/>
    <mergeCell ref="V168:V169"/>
    <mergeCell ref="X168:X169"/>
    <mergeCell ref="W166:W167"/>
    <mergeCell ref="W168:W169"/>
    <mergeCell ref="X160:X161"/>
    <mergeCell ref="U164:U165"/>
    <mergeCell ref="V164:V165"/>
    <mergeCell ref="X164:X165"/>
    <mergeCell ref="W160:W161"/>
    <mergeCell ref="W164:W165"/>
    <mergeCell ref="X162:X163"/>
    <mergeCell ref="X152:X153"/>
    <mergeCell ref="U154:U155"/>
    <mergeCell ref="V154:V155"/>
    <mergeCell ref="X154:X155"/>
    <mergeCell ref="W152:W153"/>
    <mergeCell ref="W154:W155"/>
    <mergeCell ref="V152:V153"/>
    <mergeCell ref="U146:U147"/>
    <mergeCell ref="V146:V147"/>
    <mergeCell ref="X146:X147"/>
    <mergeCell ref="U148:U149"/>
    <mergeCell ref="V148:V149"/>
    <mergeCell ref="X148:X149"/>
    <mergeCell ref="W146:W147"/>
    <mergeCell ref="W148:W149"/>
    <mergeCell ref="U142:U143"/>
    <mergeCell ref="V142:V143"/>
    <mergeCell ref="X142:X143"/>
    <mergeCell ref="U144:U145"/>
    <mergeCell ref="V144:V145"/>
    <mergeCell ref="X144:X145"/>
    <mergeCell ref="W142:W143"/>
    <mergeCell ref="W144:W145"/>
    <mergeCell ref="U138:U139"/>
    <mergeCell ref="V138:V139"/>
    <mergeCell ref="X138:X139"/>
    <mergeCell ref="U140:U141"/>
    <mergeCell ref="V140:V141"/>
    <mergeCell ref="X140:X141"/>
    <mergeCell ref="W138:W139"/>
    <mergeCell ref="W140:W141"/>
    <mergeCell ref="U132:U133"/>
    <mergeCell ref="V132:V133"/>
    <mergeCell ref="X132:X133"/>
    <mergeCell ref="U136:U137"/>
    <mergeCell ref="V136:V137"/>
    <mergeCell ref="X136:X137"/>
    <mergeCell ref="W132:W133"/>
    <mergeCell ref="W136:W137"/>
    <mergeCell ref="X134:X135"/>
    <mergeCell ref="W134:W135"/>
    <mergeCell ref="U126:U127"/>
    <mergeCell ref="V126:V127"/>
    <mergeCell ref="X126:X127"/>
    <mergeCell ref="U130:U131"/>
    <mergeCell ref="V130:V131"/>
    <mergeCell ref="X130:X131"/>
    <mergeCell ref="W126:W127"/>
    <mergeCell ref="W130:W131"/>
    <mergeCell ref="X128:X129"/>
    <mergeCell ref="U128:U129"/>
    <mergeCell ref="U120:U121"/>
    <mergeCell ref="V120:V121"/>
    <mergeCell ref="X120:X121"/>
    <mergeCell ref="U122:U123"/>
    <mergeCell ref="V122:V123"/>
    <mergeCell ref="X122:X123"/>
    <mergeCell ref="W120:W121"/>
    <mergeCell ref="W122:W123"/>
    <mergeCell ref="U116:U117"/>
    <mergeCell ref="V116:V117"/>
    <mergeCell ref="X116:X117"/>
    <mergeCell ref="U118:U119"/>
    <mergeCell ref="V118:V119"/>
    <mergeCell ref="X118:X119"/>
    <mergeCell ref="W116:W117"/>
    <mergeCell ref="W118:W119"/>
    <mergeCell ref="U112:U113"/>
    <mergeCell ref="V112:V113"/>
    <mergeCell ref="X112:X113"/>
    <mergeCell ref="U114:U115"/>
    <mergeCell ref="V114:V115"/>
    <mergeCell ref="X114:X115"/>
    <mergeCell ref="W112:W113"/>
    <mergeCell ref="W114:W115"/>
    <mergeCell ref="U104:U105"/>
    <mergeCell ref="V104:V105"/>
    <mergeCell ref="X104:X105"/>
    <mergeCell ref="U106:U107"/>
    <mergeCell ref="V106:V107"/>
    <mergeCell ref="X106:X107"/>
    <mergeCell ref="W104:W105"/>
    <mergeCell ref="W106:W107"/>
    <mergeCell ref="U102:U103"/>
    <mergeCell ref="V102:V103"/>
    <mergeCell ref="X102:X103"/>
    <mergeCell ref="W102:W103"/>
    <mergeCell ref="U96:U97"/>
    <mergeCell ref="V96:V97"/>
    <mergeCell ref="X96:X97"/>
    <mergeCell ref="U98:U99"/>
    <mergeCell ref="V98:V99"/>
    <mergeCell ref="X98:X99"/>
    <mergeCell ref="W96:W97"/>
    <mergeCell ref="W98:W99"/>
    <mergeCell ref="X92:X93"/>
    <mergeCell ref="U94:U95"/>
    <mergeCell ref="V94:V95"/>
    <mergeCell ref="X94:X95"/>
    <mergeCell ref="W92:W93"/>
    <mergeCell ref="U88:U89"/>
    <mergeCell ref="V88:V89"/>
    <mergeCell ref="X88:X89"/>
    <mergeCell ref="U90:U91"/>
    <mergeCell ref="V90:V91"/>
    <mergeCell ref="X90:X91"/>
    <mergeCell ref="W88:W89"/>
    <mergeCell ref="W90:W91"/>
    <mergeCell ref="U82:U83"/>
    <mergeCell ref="V82:V83"/>
    <mergeCell ref="X82:X83"/>
    <mergeCell ref="U84:U85"/>
    <mergeCell ref="V84:V85"/>
    <mergeCell ref="X84:X85"/>
    <mergeCell ref="W82:W83"/>
    <mergeCell ref="W84:W85"/>
    <mergeCell ref="U80:U81"/>
    <mergeCell ref="V80:V81"/>
    <mergeCell ref="X80:X81"/>
    <mergeCell ref="W80:W81"/>
    <mergeCell ref="U72:U73"/>
    <mergeCell ref="V72:V73"/>
    <mergeCell ref="X72:X73"/>
    <mergeCell ref="U76:U77"/>
    <mergeCell ref="V76:V77"/>
    <mergeCell ref="X76:X77"/>
    <mergeCell ref="W72:W73"/>
    <mergeCell ref="U74:U75"/>
    <mergeCell ref="V74:V75"/>
    <mergeCell ref="W74:W75"/>
    <mergeCell ref="U68:U69"/>
    <mergeCell ref="V68:V69"/>
    <mergeCell ref="X68:X69"/>
    <mergeCell ref="U70:U71"/>
    <mergeCell ref="V70:V71"/>
    <mergeCell ref="X70:X71"/>
    <mergeCell ref="W68:W69"/>
    <mergeCell ref="W70:W71"/>
    <mergeCell ref="U64:U65"/>
    <mergeCell ref="V64:V65"/>
    <mergeCell ref="X64:X65"/>
    <mergeCell ref="U66:U67"/>
    <mergeCell ref="V66:V67"/>
    <mergeCell ref="X66:X67"/>
    <mergeCell ref="W64:W65"/>
    <mergeCell ref="W66:W67"/>
    <mergeCell ref="U60:U61"/>
    <mergeCell ref="V60:V61"/>
    <mergeCell ref="X60:X61"/>
    <mergeCell ref="U62:U63"/>
    <mergeCell ref="V62:V63"/>
    <mergeCell ref="X62:X63"/>
    <mergeCell ref="W60:W61"/>
    <mergeCell ref="W62:W63"/>
    <mergeCell ref="U56:U57"/>
    <mergeCell ref="V56:V57"/>
    <mergeCell ref="X56:X57"/>
    <mergeCell ref="U58:U59"/>
    <mergeCell ref="V58:V59"/>
    <mergeCell ref="X58:X59"/>
    <mergeCell ref="W56:W57"/>
    <mergeCell ref="W58:W59"/>
    <mergeCell ref="U48:U49"/>
    <mergeCell ref="V48:V49"/>
    <mergeCell ref="X48:X49"/>
    <mergeCell ref="U50:U51"/>
    <mergeCell ref="V50:V51"/>
    <mergeCell ref="X50:X51"/>
    <mergeCell ref="W48:W49"/>
    <mergeCell ref="W50:W51"/>
    <mergeCell ref="U44:U45"/>
    <mergeCell ref="V44:V45"/>
    <mergeCell ref="X44:X45"/>
    <mergeCell ref="U46:U47"/>
    <mergeCell ref="V46:V47"/>
    <mergeCell ref="X46:X47"/>
    <mergeCell ref="W44:W45"/>
    <mergeCell ref="W46:W47"/>
    <mergeCell ref="U40:U41"/>
    <mergeCell ref="V40:V41"/>
    <mergeCell ref="X40:X41"/>
    <mergeCell ref="U42:U43"/>
    <mergeCell ref="V42:V43"/>
    <mergeCell ref="X42:X43"/>
    <mergeCell ref="W40:W41"/>
    <mergeCell ref="W42:W43"/>
    <mergeCell ref="U36:U37"/>
    <mergeCell ref="V36:V37"/>
    <mergeCell ref="X36:X37"/>
    <mergeCell ref="U38:U39"/>
    <mergeCell ref="V38:V39"/>
    <mergeCell ref="X38:X39"/>
    <mergeCell ref="W36:W37"/>
    <mergeCell ref="W38:W39"/>
    <mergeCell ref="U28:U29"/>
    <mergeCell ref="V28:V29"/>
    <mergeCell ref="X28:X29"/>
    <mergeCell ref="U34:U35"/>
    <mergeCell ref="V34:V35"/>
    <mergeCell ref="X34:X35"/>
    <mergeCell ref="W28:W29"/>
    <mergeCell ref="U30:U31"/>
    <mergeCell ref="V30:V31"/>
    <mergeCell ref="W30:W31"/>
    <mergeCell ref="U24:U25"/>
    <mergeCell ref="V24:V25"/>
    <mergeCell ref="X24:X25"/>
    <mergeCell ref="U26:U27"/>
    <mergeCell ref="V26:V27"/>
    <mergeCell ref="X26:X27"/>
    <mergeCell ref="W24:W25"/>
    <mergeCell ref="W26:W27"/>
    <mergeCell ref="U17:U18"/>
    <mergeCell ref="V17:V18"/>
    <mergeCell ref="X17:X18"/>
    <mergeCell ref="U19:U20"/>
    <mergeCell ref="V19:V20"/>
    <mergeCell ref="X19:X20"/>
    <mergeCell ref="W19:W20"/>
    <mergeCell ref="W17:W18"/>
    <mergeCell ref="U15:U16"/>
    <mergeCell ref="V15:V16"/>
    <mergeCell ref="X15:X16"/>
    <mergeCell ref="W15:W16"/>
    <mergeCell ref="A475:A486"/>
    <mergeCell ref="X7:X8"/>
    <mergeCell ref="U9:U10"/>
    <mergeCell ref="V9:V10"/>
    <mergeCell ref="X9:X10"/>
    <mergeCell ref="U13:U14"/>
    <mergeCell ref="V13:V14"/>
    <mergeCell ref="X13:X14"/>
    <mergeCell ref="W7:W8"/>
    <mergeCell ref="W9:W10"/>
    <mergeCell ref="S487:S488"/>
    <mergeCell ref="T487:T488"/>
    <mergeCell ref="U7:U8"/>
    <mergeCell ref="V7:V8"/>
    <mergeCell ref="S485:S486"/>
    <mergeCell ref="T485:T486"/>
    <mergeCell ref="U3:U4"/>
    <mergeCell ref="V3:V4"/>
    <mergeCell ref="S433:S434"/>
    <mergeCell ref="T433:T434"/>
    <mergeCell ref="S425:S426"/>
    <mergeCell ref="T425:T426"/>
    <mergeCell ref="S423:S424"/>
    <mergeCell ref="T423:T424"/>
    <mergeCell ref="T401:T402"/>
    <mergeCell ref="T347:T348"/>
    <mergeCell ref="X3:X4"/>
    <mergeCell ref="U5:U6"/>
    <mergeCell ref="V5:V6"/>
    <mergeCell ref="X5:X6"/>
    <mergeCell ref="R479:R480"/>
    <mergeCell ref="S479:S480"/>
    <mergeCell ref="T479:T480"/>
    <mergeCell ref="R469:R470"/>
    <mergeCell ref="S469:S470"/>
    <mergeCell ref="T469:T470"/>
    <mergeCell ref="R481:R482"/>
    <mergeCell ref="S481:S482"/>
    <mergeCell ref="T481:T482"/>
    <mergeCell ref="R477:R478"/>
    <mergeCell ref="S477:S478"/>
    <mergeCell ref="T477:T478"/>
    <mergeCell ref="T471:T472"/>
    <mergeCell ref="S473:S474"/>
    <mergeCell ref="R465:R466"/>
    <mergeCell ref="S465:S466"/>
    <mergeCell ref="T465:T466"/>
    <mergeCell ref="R467:R468"/>
    <mergeCell ref="S467:S468"/>
    <mergeCell ref="T467:T468"/>
    <mergeCell ref="R471:R472"/>
    <mergeCell ref="S471:S472"/>
    <mergeCell ref="S463:S464"/>
    <mergeCell ref="T463:T464"/>
    <mergeCell ref="R459:R460"/>
    <mergeCell ref="S459:S460"/>
    <mergeCell ref="T459:T460"/>
    <mergeCell ref="S455:S456"/>
    <mergeCell ref="T455:T456"/>
    <mergeCell ref="T457:T458"/>
    <mergeCell ref="R455:R456"/>
    <mergeCell ref="R447:R448"/>
    <mergeCell ref="S447:S448"/>
    <mergeCell ref="T447:T448"/>
    <mergeCell ref="R443:R444"/>
    <mergeCell ref="S443:S444"/>
    <mergeCell ref="T443:T444"/>
    <mergeCell ref="R445:R446"/>
    <mergeCell ref="S445:S446"/>
    <mergeCell ref="T445:T446"/>
    <mergeCell ref="T429:T430"/>
    <mergeCell ref="R427:R428"/>
    <mergeCell ref="S427:S428"/>
    <mergeCell ref="R435:R436"/>
    <mergeCell ref="S435:S436"/>
    <mergeCell ref="T435:T436"/>
    <mergeCell ref="R431:R432"/>
    <mergeCell ref="T431:T432"/>
    <mergeCell ref="R433:R434"/>
    <mergeCell ref="R429:R430"/>
    <mergeCell ref="T409:T410"/>
    <mergeCell ref="R417:R418"/>
    <mergeCell ref="S417:S418"/>
    <mergeCell ref="T417:T418"/>
    <mergeCell ref="R419:R420"/>
    <mergeCell ref="S419:S420"/>
    <mergeCell ref="T419:T420"/>
    <mergeCell ref="S413:S414"/>
    <mergeCell ref="T413:T414"/>
    <mergeCell ref="S429:S430"/>
    <mergeCell ref="T405:T406"/>
    <mergeCell ref="R415:R416"/>
    <mergeCell ref="S415:S416"/>
    <mergeCell ref="T415:T416"/>
    <mergeCell ref="R407:R408"/>
    <mergeCell ref="S407:S408"/>
    <mergeCell ref="T407:T408"/>
    <mergeCell ref="R409:R410"/>
    <mergeCell ref="S409:S410"/>
    <mergeCell ref="T393:T394"/>
    <mergeCell ref="R395:R396"/>
    <mergeCell ref="S395:S396"/>
    <mergeCell ref="T395:T396"/>
    <mergeCell ref="R411:R412"/>
    <mergeCell ref="R403:R404"/>
    <mergeCell ref="S403:S404"/>
    <mergeCell ref="T403:T404"/>
    <mergeCell ref="R405:R406"/>
    <mergeCell ref="S405:S406"/>
    <mergeCell ref="R401:R402"/>
    <mergeCell ref="S401:S402"/>
    <mergeCell ref="T371:T372"/>
    <mergeCell ref="R373:R374"/>
    <mergeCell ref="S373:S374"/>
    <mergeCell ref="T373:T374"/>
    <mergeCell ref="R371:R372"/>
    <mergeCell ref="S371:S372"/>
    <mergeCell ref="R393:R394"/>
    <mergeCell ref="S393:S394"/>
    <mergeCell ref="R365:R366"/>
    <mergeCell ref="S365:S366"/>
    <mergeCell ref="T365:T366"/>
    <mergeCell ref="R363:R364"/>
    <mergeCell ref="S363:S364"/>
    <mergeCell ref="R355:R356"/>
    <mergeCell ref="S355:S356"/>
    <mergeCell ref="T355:T356"/>
    <mergeCell ref="R357:R358"/>
    <mergeCell ref="S357:S358"/>
    <mergeCell ref="T349:T350"/>
    <mergeCell ref="R351:R352"/>
    <mergeCell ref="S351:S352"/>
    <mergeCell ref="T351:T352"/>
    <mergeCell ref="S341:S342"/>
    <mergeCell ref="T341:T342"/>
    <mergeCell ref="R347:R348"/>
    <mergeCell ref="S347:S348"/>
    <mergeCell ref="R345:R346"/>
    <mergeCell ref="S343:S344"/>
    <mergeCell ref="T335:T336"/>
    <mergeCell ref="R337:R338"/>
    <mergeCell ref="S337:S338"/>
    <mergeCell ref="T333:T334"/>
    <mergeCell ref="T321:T322"/>
    <mergeCell ref="R323:R324"/>
    <mergeCell ref="S323:S324"/>
    <mergeCell ref="T323:T324"/>
    <mergeCell ref="T327:T328"/>
    <mergeCell ref="R327:R328"/>
    <mergeCell ref="S307:S308"/>
    <mergeCell ref="T307:T308"/>
    <mergeCell ref="T317:T318"/>
    <mergeCell ref="R309:R310"/>
    <mergeCell ref="R313:R314"/>
    <mergeCell ref="S313:S314"/>
    <mergeCell ref="T301:T302"/>
    <mergeCell ref="R303:R304"/>
    <mergeCell ref="S303:S304"/>
    <mergeCell ref="T303:T304"/>
    <mergeCell ref="R279:R280"/>
    <mergeCell ref="S279:S280"/>
    <mergeCell ref="R285:R286"/>
    <mergeCell ref="S285:S286"/>
    <mergeCell ref="R297:R298"/>
    <mergeCell ref="S297:S298"/>
    <mergeCell ref="T277:T278"/>
    <mergeCell ref="R271:R272"/>
    <mergeCell ref="S271:S272"/>
    <mergeCell ref="T271:T272"/>
    <mergeCell ref="R277:R278"/>
    <mergeCell ref="S277:S278"/>
    <mergeCell ref="R273:R274"/>
    <mergeCell ref="S273:S274"/>
    <mergeCell ref="T259:T260"/>
    <mergeCell ref="R261:R262"/>
    <mergeCell ref="S261:S262"/>
    <mergeCell ref="T261:T262"/>
    <mergeCell ref="R263:R264"/>
    <mergeCell ref="S263:S264"/>
    <mergeCell ref="T263:T264"/>
    <mergeCell ref="R255:R256"/>
    <mergeCell ref="S255:S256"/>
    <mergeCell ref="T255:T256"/>
    <mergeCell ref="R257:R258"/>
    <mergeCell ref="S257:S258"/>
    <mergeCell ref="T257:T258"/>
    <mergeCell ref="S253:S254"/>
    <mergeCell ref="T253:T254"/>
    <mergeCell ref="R249:R250"/>
    <mergeCell ref="S249:S250"/>
    <mergeCell ref="T249:T250"/>
    <mergeCell ref="R253:R254"/>
    <mergeCell ref="T251:T252"/>
    <mergeCell ref="R243:R244"/>
    <mergeCell ref="S243:S244"/>
    <mergeCell ref="T243:T244"/>
    <mergeCell ref="R237:R238"/>
    <mergeCell ref="S237:S238"/>
    <mergeCell ref="T237:T238"/>
    <mergeCell ref="R239:R240"/>
    <mergeCell ref="S239:S240"/>
    <mergeCell ref="T239:T240"/>
    <mergeCell ref="R241:R242"/>
    <mergeCell ref="R231:R232"/>
    <mergeCell ref="S231:S232"/>
    <mergeCell ref="T231:T232"/>
    <mergeCell ref="R233:R234"/>
    <mergeCell ref="S233:S234"/>
    <mergeCell ref="T233:T234"/>
    <mergeCell ref="T227:T228"/>
    <mergeCell ref="R229:R230"/>
    <mergeCell ref="S229:S230"/>
    <mergeCell ref="T229:T230"/>
    <mergeCell ref="R227:R228"/>
    <mergeCell ref="S227:S228"/>
    <mergeCell ref="S225:S226"/>
    <mergeCell ref="T225:T226"/>
    <mergeCell ref="S221:S222"/>
    <mergeCell ref="T221:T222"/>
    <mergeCell ref="R219:R220"/>
    <mergeCell ref="S219:S220"/>
    <mergeCell ref="T219:T220"/>
    <mergeCell ref="R221:R222"/>
    <mergeCell ref="R225:R226"/>
    <mergeCell ref="S205:S206"/>
    <mergeCell ref="T205:T206"/>
    <mergeCell ref="R199:R200"/>
    <mergeCell ref="S199:S200"/>
    <mergeCell ref="T199:T200"/>
    <mergeCell ref="R203:R204"/>
    <mergeCell ref="S203:S204"/>
    <mergeCell ref="T203:T204"/>
    <mergeCell ref="S201:S202"/>
    <mergeCell ref="T201:T202"/>
    <mergeCell ref="S197:S198"/>
    <mergeCell ref="T197:T198"/>
    <mergeCell ref="S195:S196"/>
    <mergeCell ref="T195:T196"/>
    <mergeCell ref="R189:R190"/>
    <mergeCell ref="S189:S190"/>
    <mergeCell ref="R193:R194"/>
    <mergeCell ref="T183:T184"/>
    <mergeCell ref="R185:R186"/>
    <mergeCell ref="S185:S186"/>
    <mergeCell ref="T185:T186"/>
    <mergeCell ref="R178:R179"/>
    <mergeCell ref="S178:S179"/>
    <mergeCell ref="T178:T179"/>
    <mergeCell ref="R181:R182"/>
    <mergeCell ref="S181:S182"/>
    <mergeCell ref="T181:T182"/>
    <mergeCell ref="S174:S175"/>
    <mergeCell ref="T174:T175"/>
    <mergeCell ref="R168:R169"/>
    <mergeCell ref="S168:S169"/>
    <mergeCell ref="T168:T169"/>
    <mergeCell ref="R170:R171"/>
    <mergeCell ref="S170:S171"/>
    <mergeCell ref="T170:T171"/>
    <mergeCell ref="R164:R165"/>
    <mergeCell ref="S164:S165"/>
    <mergeCell ref="T164:T165"/>
    <mergeCell ref="R166:R167"/>
    <mergeCell ref="S166:S167"/>
    <mergeCell ref="T166:T167"/>
    <mergeCell ref="S154:S155"/>
    <mergeCell ref="T154:T155"/>
    <mergeCell ref="R160:R161"/>
    <mergeCell ref="S160:S161"/>
    <mergeCell ref="T160:T161"/>
    <mergeCell ref="R148:R149"/>
    <mergeCell ref="S148:S149"/>
    <mergeCell ref="T148:T149"/>
    <mergeCell ref="R152:R153"/>
    <mergeCell ref="S152:S153"/>
    <mergeCell ref="T152:T153"/>
    <mergeCell ref="R144:R145"/>
    <mergeCell ref="S144:S145"/>
    <mergeCell ref="T144:T145"/>
    <mergeCell ref="R146:R147"/>
    <mergeCell ref="S146:S147"/>
    <mergeCell ref="T146:T147"/>
    <mergeCell ref="R140:R141"/>
    <mergeCell ref="S140:S141"/>
    <mergeCell ref="T140:T141"/>
    <mergeCell ref="R142:R143"/>
    <mergeCell ref="S142:S143"/>
    <mergeCell ref="T142:T143"/>
    <mergeCell ref="R136:R137"/>
    <mergeCell ref="S136:S137"/>
    <mergeCell ref="T136:T137"/>
    <mergeCell ref="R138:R139"/>
    <mergeCell ref="S138:S139"/>
    <mergeCell ref="T138:T139"/>
    <mergeCell ref="R130:R131"/>
    <mergeCell ref="S130:S131"/>
    <mergeCell ref="T130:T131"/>
    <mergeCell ref="R132:R133"/>
    <mergeCell ref="S132:S133"/>
    <mergeCell ref="T132:T133"/>
    <mergeCell ref="R122:R123"/>
    <mergeCell ref="S122:S123"/>
    <mergeCell ref="T122:T123"/>
    <mergeCell ref="R126:R127"/>
    <mergeCell ref="S126:S127"/>
    <mergeCell ref="T126:T127"/>
    <mergeCell ref="S124:S125"/>
    <mergeCell ref="T124:T125"/>
    <mergeCell ref="R118:R119"/>
    <mergeCell ref="S118:S119"/>
    <mergeCell ref="T118:T119"/>
    <mergeCell ref="R120:R121"/>
    <mergeCell ref="S120:S121"/>
    <mergeCell ref="T120:T121"/>
    <mergeCell ref="R114:R115"/>
    <mergeCell ref="S114:S115"/>
    <mergeCell ref="T114:T115"/>
    <mergeCell ref="R116:R117"/>
    <mergeCell ref="S116:S117"/>
    <mergeCell ref="T116:T117"/>
    <mergeCell ref="R106:R107"/>
    <mergeCell ref="S106:S107"/>
    <mergeCell ref="T106:T107"/>
    <mergeCell ref="R112:R113"/>
    <mergeCell ref="S112:S113"/>
    <mergeCell ref="T112:T113"/>
    <mergeCell ref="T108:T109"/>
    <mergeCell ref="R110:R111"/>
    <mergeCell ref="S110:S111"/>
    <mergeCell ref="T110:T111"/>
    <mergeCell ref="R102:R103"/>
    <mergeCell ref="S102:S103"/>
    <mergeCell ref="T102:T103"/>
    <mergeCell ref="R104:R105"/>
    <mergeCell ref="S104:S105"/>
    <mergeCell ref="T104:T105"/>
    <mergeCell ref="R98:R99"/>
    <mergeCell ref="S98:S99"/>
    <mergeCell ref="T98:T99"/>
    <mergeCell ref="R94:R95"/>
    <mergeCell ref="S94:S95"/>
    <mergeCell ref="T94:T95"/>
    <mergeCell ref="R96:R97"/>
    <mergeCell ref="S96:S97"/>
    <mergeCell ref="T96:T97"/>
    <mergeCell ref="R90:R91"/>
    <mergeCell ref="S90:S91"/>
    <mergeCell ref="T90:T91"/>
    <mergeCell ref="R92:R93"/>
    <mergeCell ref="S92:S93"/>
    <mergeCell ref="T92:T93"/>
    <mergeCell ref="R88:R89"/>
    <mergeCell ref="S88:S89"/>
    <mergeCell ref="T88:T89"/>
    <mergeCell ref="R86:R87"/>
    <mergeCell ref="S86:S87"/>
    <mergeCell ref="T86:T87"/>
    <mergeCell ref="S80:S81"/>
    <mergeCell ref="T80:T81"/>
    <mergeCell ref="R78:R79"/>
    <mergeCell ref="R84:R85"/>
    <mergeCell ref="S84:S85"/>
    <mergeCell ref="T84:T85"/>
    <mergeCell ref="R72:R73"/>
    <mergeCell ref="S72:S73"/>
    <mergeCell ref="T72:T73"/>
    <mergeCell ref="R82:R83"/>
    <mergeCell ref="S82:S83"/>
    <mergeCell ref="T82:T83"/>
    <mergeCell ref="R76:R77"/>
    <mergeCell ref="S76:S77"/>
    <mergeCell ref="T76:T77"/>
    <mergeCell ref="R80:R81"/>
    <mergeCell ref="R74:R75"/>
    <mergeCell ref="R66:R67"/>
    <mergeCell ref="S66:S67"/>
    <mergeCell ref="T66:T67"/>
    <mergeCell ref="R68:R69"/>
    <mergeCell ref="S68:S69"/>
    <mergeCell ref="T68:T69"/>
    <mergeCell ref="R70:R71"/>
    <mergeCell ref="S70:S71"/>
    <mergeCell ref="T70:T71"/>
    <mergeCell ref="R62:R63"/>
    <mergeCell ref="S62:S63"/>
    <mergeCell ref="T62:T63"/>
    <mergeCell ref="R64:R65"/>
    <mergeCell ref="S64:S65"/>
    <mergeCell ref="T64:T65"/>
    <mergeCell ref="R58:R59"/>
    <mergeCell ref="S58:S59"/>
    <mergeCell ref="T58:T59"/>
    <mergeCell ref="R60:R61"/>
    <mergeCell ref="S60:S61"/>
    <mergeCell ref="T60:T61"/>
    <mergeCell ref="R50:R51"/>
    <mergeCell ref="S50:S51"/>
    <mergeCell ref="T50:T51"/>
    <mergeCell ref="R56:R57"/>
    <mergeCell ref="S56:S57"/>
    <mergeCell ref="T56:T57"/>
    <mergeCell ref="R46:R47"/>
    <mergeCell ref="S46:S47"/>
    <mergeCell ref="T46:T47"/>
    <mergeCell ref="R48:R49"/>
    <mergeCell ref="S48:S49"/>
    <mergeCell ref="T48:T49"/>
    <mergeCell ref="R42:R43"/>
    <mergeCell ref="S42:S43"/>
    <mergeCell ref="T42:T43"/>
    <mergeCell ref="R44:R45"/>
    <mergeCell ref="S44:S45"/>
    <mergeCell ref="T44:T45"/>
    <mergeCell ref="R38:R39"/>
    <mergeCell ref="S38:S39"/>
    <mergeCell ref="T38:T39"/>
    <mergeCell ref="R40:R41"/>
    <mergeCell ref="S40:S41"/>
    <mergeCell ref="T40:T41"/>
    <mergeCell ref="R34:R35"/>
    <mergeCell ref="S34:S35"/>
    <mergeCell ref="T34:T35"/>
    <mergeCell ref="R36:R37"/>
    <mergeCell ref="S36:S37"/>
    <mergeCell ref="T36:T37"/>
    <mergeCell ref="R19:R20"/>
    <mergeCell ref="S19:S20"/>
    <mergeCell ref="T19:T20"/>
    <mergeCell ref="R24:R25"/>
    <mergeCell ref="S24:S25"/>
    <mergeCell ref="T24:T25"/>
    <mergeCell ref="R22:R23"/>
    <mergeCell ref="S22:S23"/>
    <mergeCell ref="T22:T23"/>
    <mergeCell ref="R17:R18"/>
    <mergeCell ref="S17:S18"/>
    <mergeCell ref="T17:T18"/>
    <mergeCell ref="R13:R14"/>
    <mergeCell ref="S13:S14"/>
    <mergeCell ref="T13:T14"/>
    <mergeCell ref="R15:R16"/>
    <mergeCell ref="S15:S16"/>
    <mergeCell ref="T15:T16"/>
    <mergeCell ref="R7:R8"/>
    <mergeCell ref="S7:S8"/>
    <mergeCell ref="T7:T8"/>
    <mergeCell ref="R9:R10"/>
    <mergeCell ref="S9:S10"/>
    <mergeCell ref="T9:T10"/>
    <mergeCell ref="R3:R4"/>
    <mergeCell ref="S3:S4"/>
    <mergeCell ref="T3:T4"/>
    <mergeCell ref="R5:R6"/>
    <mergeCell ref="S5:S6"/>
    <mergeCell ref="T5:T6"/>
    <mergeCell ref="O485:O486"/>
    <mergeCell ref="P485:P486"/>
    <mergeCell ref="Q485:Q486"/>
    <mergeCell ref="O487:O488"/>
    <mergeCell ref="P487:P488"/>
    <mergeCell ref="Q487:Q488"/>
    <mergeCell ref="O481:O482"/>
    <mergeCell ref="P481:P482"/>
    <mergeCell ref="Q481:Q482"/>
    <mergeCell ref="O483:O484"/>
    <mergeCell ref="P483:P484"/>
    <mergeCell ref="Q483:Q484"/>
    <mergeCell ref="O477:O478"/>
    <mergeCell ref="P477:P478"/>
    <mergeCell ref="Q477:Q478"/>
    <mergeCell ref="O479:O480"/>
    <mergeCell ref="P479:P480"/>
    <mergeCell ref="Q479:Q480"/>
    <mergeCell ref="O471:O472"/>
    <mergeCell ref="P471:P472"/>
    <mergeCell ref="Q471:Q472"/>
    <mergeCell ref="O475:O476"/>
    <mergeCell ref="P475:P476"/>
    <mergeCell ref="Q475:Q476"/>
    <mergeCell ref="P473:P474"/>
    <mergeCell ref="Q473:Q474"/>
    <mergeCell ref="O467:O468"/>
    <mergeCell ref="P467:P468"/>
    <mergeCell ref="Q467:Q468"/>
    <mergeCell ref="O469:O470"/>
    <mergeCell ref="P469:P470"/>
    <mergeCell ref="Q469:Q470"/>
    <mergeCell ref="O463:O464"/>
    <mergeCell ref="P463:P464"/>
    <mergeCell ref="Q463:Q464"/>
    <mergeCell ref="O465:O466"/>
    <mergeCell ref="P465:P466"/>
    <mergeCell ref="Q465:Q466"/>
    <mergeCell ref="O459:O460"/>
    <mergeCell ref="P459:P460"/>
    <mergeCell ref="Q459:Q460"/>
    <mergeCell ref="O461:O462"/>
    <mergeCell ref="P461:P462"/>
    <mergeCell ref="Q461:Q462"/>
    <mergeCell ref="O453:O454"/>
    <mergeCell ref="P453:P454"/>
    <mergeCell ref="Q453:Q454"/>
    <mergeCell ref="O449:O450"/>
    <mergeCell ref="P449:P450"/>
    <mergeCell ref="Q449:Q450"/>
    <mergeCell ref="O451:O452"/>
    <mergeCell ref="P451:P452"/>
    <mergeCell ref="Q451:Q452"/>
    <mergeCell ref="O447:O448"/>
    <mergeCell ref="P447:P448"/>
    <mergeCell ref="Q447:Q448"/>
    <mergeCell ref="O435:O436"/>
    <mergeCell ref="P435:P436"/>
    <mergeCell ref="Q435:Q436"/>
    <mergeCell ref="O443:O444"/>
    <mergeCell ref="P443:P444"/>
    <mergeCell ref="Q443:Q444"/>
    <mergeCell ref="O441:O442"/>
    <mergeCell ref="O431:O432"/>
    <mergeCell ref="P431:P432"/>
    <mergeCell ref="Q431:Q432"/>
    <mergeCell ref="O433:O434"/>
    <mergeCell ref="P433:P434"/>
    <mergeCell ref="Q433:Q434"/>
    <mergeCell ref="O425:O426"/>
    <mergeCell ref="P425:P426"/>
    <mergeCell ref="Q425:Q426"/>
    <mergeCell ref="O429:O430"/>
    <mergeCell ref="P429:P430"/>
    <mergeCell ref="Q429:Q430"/>
    <mergeCell ref="Q427:Q428"/>
    <mergeCell ref="O427:O428"/>
    <mergeCell ref="P415:P416"/>
    <mergeCell ref="Q415:Q416"/>
    <mergeCell ref="O417:O418"/>
    <mergeCell ref="P417:P418"/>
    <mergeCell ref="Q417:Q418"/>
    <mergeCell ref="O405:O406"/>
    <mergeCell ref="P405:P406"/>
    <mergeCell ref="Q405:Q406"/>
    <mergeCell ref="O407:O408"/>
    <mergeCell ref="P407:P408"/>
    <mergeCell ref="Q407:Q408"/>
    <mergeCell ref="O401:O402"/>
    <mergeCell ref="P401:P402"/>
    <mergeCell ref="Q401:Q402"/>
    <mergeCell ref="O403:O404"/>
    <mergeCell ref="P403:P404"/>
    <mergeCell ref="Q403:Q404"/>
    <mergeCell ref="O397:O398"/>
    <mergeCell ref="P397:P398"/>
    <mergeCell ref="Q397:Q398"/>
    <mergeCell ref="O393:O394"/>
    <mergeCell ref="P393:P394"/>
    <mergeCell ref="Q393:Q394"/>
    <mergeCell ref="O395:O396"/>
    <mergeCell ref="P391:P392"/>
    <mergeCell ref="Q391:Q392"/>
    <mergeCell ref="O385:O386"/>
    <mergeCell ref="P385:P386"/>
    <mergeCell ref="Q385:Q386"/>
    <mergeCell ref="O387:O388"/>
    <mergeCell ref="P387:P388"/>
    <mergeCell ref="Q387:Q388"/>
    <mergeCell ref="O383:O384"/>
    <mergeCell ref="P383:P384"/>
    <mergeCell ref="Q383:Q384"/>
    <mergeCell ref="O379:O380"/>
    <mergeCell ref="P379:P380"/>
    <mergeCell ref="Q379:Q380"/>
    <mergeCell ref="O375:O376"/>
    <mergeCell ref="P375:P376"/>
    <mergeCell ref="Q375:Q376"/>
    <mergeCell ref="O371:O372"/>
    <mergeCell ref="P371:P372"/>
    <mergeCell ref="Q371:Q372"/>
    <mergeCell ref="P365:P366"/>
    <mergeCell ref="Q365:Q366"/>
    <mergeCell ref="O367:O368"/>
    <mergeCell ref="P367:P368"/>
    <mergeCell ref="Q367:Q368"/>
    <mergeCell ref="Q373:Q374"/>
    <mergeCell ref="Q369:Q370"/>
    <mergeCell ref="O365:O366"/>
    <mergeCell ref="P363:P364"/>
    <mergeCell ref="Q363:Q364"/>
    <mergeCell ref="O357:O358"/>
    <mergeCell ref="P357:P358"/>
    <mergeCell ref="Q357:Q358"/>
    <mergeCell ref="O359:O360"/>
    <mergeCell ref="P359:P360"/>
    <mergeCell ref="Q359:Q360"/>
    <mergeCell ref="O355:O356"/>
    <mergeCell ref="P355:P356"/>
    <mergeCell ref="Q355:Q356"/>
    <mergeCell ref="O353:O354"/>
    <mergeCell ref="P353:P354"/>
    <mergeCell ref="Q353:Q354"/>
    <mergeCell ref="O349:O350"/>
    <mergeCell ref="P349:P350"/>
    <mergeCell ref="Q349:Q350"/>
    <mergeCell ref="O351:O352"/>
    <mergeCell ref="P351:P352"/>
    <mergeCell ref="Q351:Q352"/>
    <mergeCell ref="Q337:Q338"/>
    <mergeCell ref="O339:O340"/>
    <mergeCell ref="P339:P340"/>
    <mergeCell ref="Q339:Q340"/>
    <mergeCell ref="O347:O348"/>
    <mergeCell ref="P347:P348"/>
    <mergeCell ref="Q347:Q348"/>
    <mergeCell ref="Q345:Q346"/>
    <mergeCell ref="O341:O342"/>
    <mergeCell ref="P341:P342"/>
    <mergeCell ref="O333:O334"/>
    <mergeCell ref="P333:P334"/>
    <mergeCell ref="Q333:Q334"/>
    <mergeCell ref="O335:O336"/>
    <mergeCell ref="P335:P336"/>
    <mergeCell ref="Q335:Q336"/>
    <mergeCell ref="O337:O338"/>
    <mergeCell ref="P337:P338"/>
    <mergeCell ref="O323:O324"/>
    <mergeCell ref="P323:P324"/>
    <mergeCell ref="Q323:Q324"/>
    <mergeCell ref="O329:O330"/>
    <mergeCell ref="P329:P330"/>
    <mergeCell ref="Q329:Q330"/>
    <mergeCell ref="P327:P328"/>
    <mergeCell ref="Q327:Q328"/>
    <mergeCell ref="O325:O326"/>
    <mergeCell ref="P325:P326"/>
    <mergeCell ref="O319:O320"/>
    <mergeCell ref="P319:P320"/>
    <mergeCell ref="Q319:Q320"/>
    <mergeCell ref="O321:O322"/>
    <mergeCell ref="P321:P322"/>
    <mergeCell ref="Q321:Q322"/>
    <mergeCell ref="Q325:Q326"/>
    <mergeCell ref="Q315:Q316"/>
    <mergeCell ref="O317:O318"/>
    <mergeCell ref="P317:P318"/>
    <mergeCell ref="Q317:Q318"/>
    <mergeCell ref="O311:O312"/>
    <mergeCell ref="P311:P312"/>
    <mergeCell ref="Q311:Q312"/>
    <mergeCell ref="O313:O314"/>
    <mergeCell ref="P313:P314"/>
    <mergeCell ref="Q313:Q314"/>
    <mergeCell ref="O307:O308"/>
    <mergeCell ref="P307:P308"/>
    <mergeCell ref="Q307:Q308"/>
    <mergeCell ref="O309:O310"/>
    <mergeCell ref="P309:P310"/>
    <mergeCell ref="Q309:Q310"/>
    <mergeCell ref="O303:O304"/>
    <mergeCell ref="P303:P304"/>
    <mergeCell ref="Q303:Q304"/>
    <mergeCell ref="O305:O306"/>
    <mergeCell ref="P305:P306"/>
    <mergeCell ref="Q305:Q306"/>
    <mergeCell ref="O297:O298"/>
    <mergeCell ref="P297:P298"/>
    <mergeCell ref="Q297:Q298"/>
    <mergeCell ref="O301:O302"/>
    <mergeCell ref="P301:P302"/>
    <mergeCell ref="Q301:Q302"/>
    <mergeCell ref="O299:O300"/>
    <mergeCell ref="P299:P300"/>
    <mergeCell ref="Q299:Q300"/>
    <mergeCell ref="P295:P296"/>
    <mergeCell ref="Q295:Q296"/>
    <mergeCell ref="O289:O290"/>
    <mergeCell ref="P289:P290"/>
    <mergeCell ref="Q289:Q290"/>
    <mergeCell ref="O291:O292"/>
    <mergeCell ref="P291:P292"/>
    <mergeCell ref="Q291:Q292"/>
    <mergeCell ref="P285:P286"/>
    <mergeCell ref="Q285:Q286"/>
    <mergeCell ref="O287:O288"/>
    <mergeCell ref="P287:P288"/>
    <mergeCell ref="Q287:Q288"/>
    <mergeCell ref="O283:O284"/>
    <mergeCell ref="P283:P284"/>
    <mergeCell ref="Q283:Q284"/>
    <mergeCell ref="O277:O278"/>
    <mergeCell ref="P277:P278"/>
    <mergeCell ref="Q277:Q278"/>
    <mergeCell ref="O279:O280"/>
    <mergeCell ref="P279:P280"/>
    <mergeCell ref="Q279:Q280"/>
    <mergeCell ref="O271:O272"/>
    <mergeCell ref="P271:P272"/>
    <mergeCell ref="Q271:Q272"/>
    <mergeCell ref="P267:P268"/>
    <mergeCell ref="Q267:Q268"/>
    <mergeCell ref="O269:O270"/>
    <mergeCell ref="P269:P270"/>
    <mergeCell ref="O263:O264"/>
    <mergeCell ref="P263:P264"/>
    <mergeCell ref="Q263:Q264"/>
    <mergeCell ref="O257:O258"/>
    <mergeCell ref="P257:P258"/>
    <mergeCell ref="Q257:Q258"/>
    <mergeCell ref="O259:O260"/>
    <mergeCell ref="P259:P260"/>
    <mergeCell ref="Q259:Q260"/>
    <mergeCell ref="P255:P256"/>
    <mergeCell ref="Q255:Q256"/>
    <mergeCell ref="O251:O252"/>
    <mergeCell ref="P251:P252"/>
    <mergeCell ref="Q251:Q252"/>
    <mergeCell ref="O247:O248"/>
    <mergeCell ref="P247:P248"/>
    <mergeCell ref="Q247:Q248"/>
    <mergeCell ref="O249:O250"/>
    <mergeCell ref="P249:P250"/>
    <mergeCell ref="Q249:Q250"/>
    <mergeCell ref="O239:O240"/>
    <mergeCell ref="P239:P240"/>
    <mergeCell ref="Q239:Q240"/>
    <mergeCell ref="O241:O242"/>
    <mergeCell ref="P241:P242"/>
    <mergeCell ref="Q241:Q242"/>
    <mergeCell ref="O233:O234"/>
    <mergeCell ref="P233:P234"/>
    <mergeCell ref="Q233:Q234"/>
    <mergeCell ref="O237:O238"/>
    <mergeCell ref="P237:P238"/>
    <mergeCell ref="Q237:Q238"/>
    <mergeCell ref="Q235:Q236"/>
    <mergeCell ref="O229:O230"/>
    <mergeCell ref="P229:P230"/>
    <mergeCell ref="Q229:Q230"/>
    <mergeCell ref="O231:O232"/>
    <mergeCell ref="P231:P232"/>
    <mergeCell ref="Q231:Q232"/>
    <mergeCell ref="O225:O226"/>
    <mergeCell ref="P225:P226"/>
    <mergeCell ref="Q225:Q226"/>
    <mergeCell ref="O227:O228"/>
    <mergeCell ref="P227:P228"/>
    <mergeCell ref="Q227:Q228"/>
    <mergeCell ref="O221:O222"/>
    <mergeCell ref="P221:P222"/>
    <mergeCell ref="Q221:Q222"/>
    <mergeCell ref="O223:O224"/>
    <mergeCell ref="P223:P224"/>
    <mergeCell ref="Q223:Q224"/>
    <mergeCell ref="O215:O216"/>
    <mergeCell ref="P215:P216"/>
    <mergeCell ref="Q215:Q216"/>
    <mergeCell ref="O205:O206"/>
    <mergeCell ref="P205:P206"/>
    <mergeCell ref="Q205:Q206"/>
    <mergeCell ref="O207:O208"/>
    <mergeCell ref="P207:P208"/>
    <mergeCell ref="Q207:Q208"/>
    <mergeCell ref="O211:O212"/>
    <mergeCell ref="P199:P200"/>
    <mergeCell ref="Q199:Q200"/>
    <mergeCell ref="P189:P190"/>
    <mergeCell ref="Q189:Q190"/>
    <mergeCell ref="O191:O192"/>
    <mergeCell ref="P191:P192"/>
    <mergeCell ref="Q191:Q192"/>
    <mergeCell ref="O187:O188"/>
    <mergeCell ref="P187:P188"/>
    <mergeCell ref="Q187:Q188"/>
    <mergeCell ref="O181:O182"/>
    <mergeCell ref="P181:P182"/>
    <mergeCell ref="Q181:Q182"/>
    <mergeCell ref="O183:O184"/>
    <mergeCell ref="P183:P184"/>
    <mergeCell ref="Q183:Q184"/>
    <mergeCell ref="O185:O186"/>
    <mergeCell ref="O174:O175"/>
    <mergeCell ref="P174:P175"/>
    <mergeCell ref="Q174:Q175"/>
    <mergeCell ref="O178:O179"/>
    <mergeCell ref="P178:P179"/>
    <mergeCell ref="Q178:Q179"/>
    <mergeCell ref="O176:O177"/>
    <mergeCell ref="P176:P177"/>
    <mergeCell ref="Q176:Q177"/>
    <mergeCell ref="O170:O171"/>
    <mergeCell ref="P170:P171"/>
    <mergeCell ref="Q170:Q171"/>
    <mergeCell ref="O172:O173"/>
    <mergeCell ref="P172:P173"/>
    <mergeCell ref="Q172:Q173"/>
    <mergeCell ref="O166:O167"/>
    <mergeCell ref="P166:P167"/>
    <mergeCell ref="Q166:Q167"/>
    <mergeCell ref="O168:O169"/>
    <mergeCell ref="P168:P169"/>
    <mergeCell ref="Q168:Q169"/>
    <mergeCell ref="O160:O161"/>
    <mergeCell ref="P160:P161"/>
    <mergeCell ref="Q160:Q161"/>
    <mergeCell ref="O164:O165"/>
    <mergeCell ref="P164:P165"/>
    <mergeCell ref="Q164:Q165"/>
    <mergeCell ref="O162:O163"/>
    <mergeCell ref="P162:P163"/>
    <mergeCell ref="Q162:Q163"/>
    <mergeCell ref="O152:O153"/>
    <mergeCell ref="P152:P153"/>
    <mergeCell ref="Q152:Q153"/>
    <mergeCell ref="O154:O155"/>
    <mergeCell ref="P154:P155"/>
    <mergeCell ref="Q154:Q155"/>
    <mergeCell ref="O146:O147"/>
    <mergeCell ref="P146:P147"/>
    <mergeCell ref="Q146:Q147"/>
    <mergeCell ref="O148:O149"/>
    <mergeCell ref="P148:P149"/>
    <mergeCell ref="Q148:Q149"/>
    <mergeCell ref="O142:O143"/>
    <mergeCell ref="P142:P143"/>
    <mergeCell ref="Q142:Q143"/>
    <mergeCell ref="O144:O145"/>
    <mergeCell ref="P144:P145"/>
    <mergeCell ref="Q144:Q145"/>
    <mergeCell ref="O138:O139"/>
    <mergeCell ref="P138:P139"/>
    <mergeCell ref="Q138:Q139"/>
    <mergeCell ref="O140:O141"/>
    <mergeCell ref="P140:P141"/>
    <mergeCell ref="Q140:Q141"/>
    <mergeCell ref="O132:O133"/>
    <mergeCell ref="P132:P133"/>
    <mergeCell ref="Q132:Q133"/>
    <mergeCell ref="O136:O137"/>
    <mergeCell ref="P136:P137"/>
    <mergeCell ref="Q136:Q137"/>
    <mergeCell ref="O134:O135"/>
    <mergeCell ref="P134:P135"/>
    <mergeCell ref="Q134:Q135"/>
    <mergeCell ref="O126:O127"/>
    <mergeCell ref="P126:P127"/>
    <mergeCell ref="Q126:Q127"/>
    <mergeCell ref="O130:O131"/>
    <mergeCell ref="P130:P131"/>
    <mergeCell ref="Q130:Q131"/>
    <mergeCell ref="P128:P129"/>
    <mergeCell ref="Q128:Q129"/>
    <mergeCell ref="O120:O121"/>
    <mergeCell ref="P120:P121"/>
    <mergeCell ref="Q120:Q121"/>
    <mergeCell ref="O122:O123"/>
    <mergeCell ref="P122:P123"/>
    <mergeCell ref="Q122:Q123"/>
    <mergeCell ref="O116:O117"/>
    <mergeCell ref="P116:P117"/>
    <mergeCell ref="Q116:Q117"/>
    <mergeCell ref="O118:O119"/>
    <mergeCell ref="P118:P119"/>
    <mergeCell ref="Q118:Q119"/>
    <mergeCell ref="O112:O113"/>
    <mergeCell ref="P112:P113"/>
    <mergeCell ref="Q112:Q113"/>
    <mergeCell ref="O114:O115"/>
    <mergeCell ref="P114:P115"/>
    <mergeCell ref="Q114:Q115"/>
    <mergeCell ref="O104:O105"/>
    <mergeCell ref="P104:P105"/>
    <mergeCell ref="Q104:Q105"/>
    <mergeCell ref="O106:O107"/>
    <mergeCell ref="P106:P107"/>
    <mergeCell ref="Q106:Q107"/>
    <mergeCell ref="O102:O103"/>
    <mergeCell ref="P102:P103"/>
    <mergeCell ref="Q102:Q103"/>
    <mergeCell ref="O96:O97"/>
    <mergeCell ref="P96:P97"/>
    <mergeCell ref="Q96:Q97"/>
    <mergeCell ref="O98:O99"/>
    <mergeCell ref="P98:P99"/>
    <mergeCell ref="Q98:Q99"/>
    <mergeCell ref="P100:P101"/>
    <mergeCell ref="O88:O89"/>
    <mergeCell ref="P88:P89"/>
    <mergeCell ref="Q88:Q89"/>
    <mergeCell ref="O90:O91"/>
    <mergeCell ref="P90:P91"/>
    <mergeCell ref="Q90:Q91"/>
    <mergeCell ref="O82:O83"/>
    <mergeCell ref="P82:P83"/>
    <mergeCell ref="Q82:Q83"/>
    <mergeCell ref="O84:O85"/>
    <mergeCell ref="P84:P85"/>
    <mergeCell ref="Q84:Q85"/>
    <mergeCell ref="O80:O81"/>
    <mergeCell ref="P80:P81"/>
    <mergeCell ref="Q80:Q81"/>
    <mergeCell ref="O72:O73"/>
    <mergeCell ref="P72:P73"/>
    <mergeCell ref="Q72:Q73"/>
    <mergeCell ref="O76:O77"/>
    <mergeCell ref="P76:P77"/>
    <mergeCell ref="Q76:Q77"/>
    <mergeCell ref="O74:O75"/>
    <mergeCell ref="P74:P75"/>
    <mergeCell ref="Q74:Q75"/>
    <mergeCell ref="O68:O69"/>
    <mergeCell ref="P68:P69"/>
    <mergeCell ref="Q68:Q69"/>
    <mergeCell ref="O70:O71"/>
    <mergeCell ref="P70:P71"/>
    <mergeCell ref="Q70:Q71"/>
    <mergeCell ref="O64:O65"/>
    <mergeCell ref="P64:P65"/>
    <mergeCell ref="Q64:Q65"/>
    <mergeCell ref="O66:O67"/>
    <mergeCell ref="P66:P67"/>
    <mergeCell ref="Q66:Q67"/>
    <mergeCell ref="O60:O61"/>
    <mergeCell ref="P60:P61"/>
    <mergeCell ref="Q60:Q61"/>
    <mergeCell ref="O62:O63"/>
    <mergeCell ref="P62:P63"/>
    <mergeCell ref="Q62:Q63"/>
    <mergeCell ref="O56:O57"/>
    <mergeCell ref="P56:P57"/>
    <mergeCell ref="Q56:Q57"/>
    <mergeCell ref="O58:O59"/>
    <mergeCell ref="P58:P59"/>
    <mergeCell ref="Q58:Q59"/>
    <mergeCell ref="O48:O49"/>
    <mergeCell ref="P48:P49"/>
    <mergeCell ref="Q48:Q49"/>
    <mergeCell ref="O50:O51"/>
    <mergeCell ref="P50:P51"/>
    <mergeCell ref="Q50:Q51"/>
    <mergeCell ref="O44:O45"/>
    <mergeCell ref="P44:P45"/>
    <mergeCell ref="Q44:Q45"/>
    <mergeCell ref="O46:O47"/>
    <mergeCell ref="P46:P47"/>
    <mergeCell ref="Q46:Q47"/>
    <mergeCell ref="O40:O41"/>
    <mergeCell ref="P40:P41"/>
    <mergeCell ref="Q40:Q41"/>
    <mergeCell ref="O42:O43"/>
    <mergeCell ref="P42:P43"/>
    <mergeCell ref="Q42:Q43"/>
    <mergeCell ref="Q32:Q33"/>
    <mergeCell ref="P32:P33"/>
    <mergeCell ref="O36:O37"/>
    <mergeCell ref="P36:P37"/>
    <mergeCell ref="Q36:Q37"/>
    <mergeCell ref="O38:O39"/>
    <mergeCell ref="P38:P39"/>
    <mergeCell ref="Q38:Q39"/>
    <mergeCell ref="O28:O29"/>
    <mergeCell ref="P28:P29"/>
    <mergeCell ref="Q28:Q29"/>
    <mergeCell ref="O34:O35"/>
    <mergeCell ref="P34:P35"/>
    <mergeCell ref="Q34:Q35"/>
    <mergeCell ref="O30:O31"/>
    <mergeCell ref="P30:P31"/>
    <mergeCell ref="Q30:Q31"/>
    <mergeCell ref="O32:O33"/>
    <mergeCell ref="O24:O25"/>
    <mergeCell ref="P24:P25"/>
    <mergeCell ref="Q24:Q25"/>
    <mergeCell ref="Q22:Q23"/>
    <mergeCell ref="Q17:Q18"/>
    <mergeCell ref="O26:O27"/>
    <mergeCell ref="P26:P27"/>
    <mergeCell ref="Q26:Q27"/>
    <mergeCell ref="P13:P14"/>
    <mergeCell ref="Q13:Q14"/>
    <mergeCell ref="O15:O16"/>
    <mergeCell ref="P15:P16"/>
    <mergeCell ref="Q15:Q16"/>
    <mergeCell ref="Q19:Q20"/>
    <mergeCell ref="Q7:Q8"/>
    <mergeCell ref="O9:O10"/>
    <mergeCell ref="P9:P10"/>
    <mergeCell ref="Q9:Q10"/>
    <mergeCell ref="Q3:Q4"/>
    <mergeCell ref="O5:O6"/>
    <mergeCell ref="P5:P6"/>
    <mergeCell ref="Q5:Q6"/>
    <mergeCell ref="N481:N482"/>
    <mergeCell ref="O3:O4"/>
    <mergeCell ref="P3:P4"/>
    <mergeCell ref="O7:O8"/>
    <mergeCell ref="P7:P8"/>
    <mergeCell ref="O17:O18"/>
    <mergeCell ref="P17:P18"/>
    <mergeCell ref="O19:O20"/>
    <mergeCell ref="P19:P20"/>
    <mergeCell ref="O13:O14"/>
    <mergeCell ref="N485:N486"/>
    <mergeCell ref="N461:N462"/>
    <mergeCell ref="N463:N464"/>
    <mergeCell ref="N465:N466"/>
    <mergeCell ref="N467:N468"/>
    <mergeCell ref="N469:N470"/>
    <mergeCell ref="N471:N472"/>
    <mergeCell ref="N475:N476"/>
    <mergeCell ref="N477:N478"/>
    <mergeCell ref="N479:N480"/>
    <mergeCell ref="N459:N460"/>
    <mergeCell ref="N441:N442"/>
    <mergeCell ref="N449:N450"/>
    <mergeCell ref="N451:N452"/>
    <mergeCell ref="N443:N444"/>
    <mergeCell ref="N445:N446"/>
    <mergeCell ref="N447:N448"/>
    <mergeCell ref="N455:N456"/>
    <mergeCell ref="N457:N458"/>
    <mergeCell ref="N417:N418"/>
    <mergeCell ref="N431:N432"/>
    <mergeCell ref="N433:N434"/>
    <mergeCell ref="N427:N428"/>
    <mergeCell ref="N453:N454"/>
    <mergeCell ref="N439:N440"/>
    <mergeCell ref="N419:N420"/>
    <mergeCell ref="N425:N426"/>
    <mergeCell ref="N429:N430"/>
    <mergeCell ref="N423:N424"/>
    <mergeCell ref="N379:N380"/>
    <mergeCell ref="N381:N382"/>
    <mergeCell ref="N421:N422"/>
    <mergeCell ref="N397:N398"/>
    <mergeCell ref="N401:N402"/>
    <mergeCell ref="N403:N404"/>
    <mergeCell ref="N405:N406"/>
    <mergeCell ref="N407:N408"/>
    <mergeCell ref="N409:N410"/>
    <mergeCell ref="N415:N416"/>
    <mergeCell ref="N361:N362"/>
    <mergeCell ref="N363:N364"/>
    <mergeCell ref="N365:N366"/>
    <mergeCell ref="N367:N368"/>
    <mergeCell ref="N395:N396"/>
    <mergeCell ref="N391:N392"/>
    <mergeCell ref="N371:N372"/>
    <mergeCell ref="N373:N374"/>
    <mergeCell ref="N375:N376"/>
    <mergeCell ref="N377:N378"/>
    <mergeCell ref="N309:N310"/>
    <mergeCell ref="N311:N312"/>
    <mergeCell ref="N337:N338"/>
    <mergeCell ref="N369:N370"/>
    <mergeCell ref="N343:N344"/>
    <mergeCell ref="N347:N348"/>
    <mergeCell ref="N349:N350"/>
    <mergeCell ref="N351:N352"/>
    <mergeCell ref="N355:N356"/>
    <mergeCell ref="N357:N358"/>
    <mergeCell ref="N341:N342"/>
    <mergeCell ref="N331:N332"/>
    <mergeCell ref="N313:N314"/>
    <mergeCell ref="N315:N316"/>
    <mergeCell ref="N317:N318"/>
    <mergeCell ref="N319:N320"/>
    <mergeCell ref="N321:N322"/>
    <mergeCell ref="N323:N324"/>
    <mergeCell ref="N329:N330"/>
    <mergeCell ref="N333:N334"/>
    <mergeCell ref="N291:N292"/>
    <mergeCell ref="N293:N294"/>
    <mergeCell ref="N295:N296"/>
    <mergeCell ref="N297:N298"/>
    <mergeCell ref="N301:N302"/>
    <mergeCell ref="N339:N340"/>
    <mergeCell ref="N335:N336"/>
    <mergeCell ref="N325:N326"/>
    <mergeCell ref="N305:N306"/>
    <mergeCell ref="N307:N308"/>
    <mergeCell ref="N303:N304"/>
    <mergeCell ref="N257:N258"/>
    <mergeCell ref="N285:N286"/>
    <mergeCell ref="N263:N264"/>
    <mergeCell ref="N271:N272"/>
    <mergeCell ref="N277:N278"/>
    <mergeCell ref="N279:N280"/>
    <mergeCell ref="N281:N282"/>
    <mergeCell ref="N283:N284"/>
    <mergeCell ref="N289:N290"/>
    <mergeCell ref="N239:N240"/>
    <mergeCell ref="N261:N262"/>
    <mergeCell ref="N247:N248"/>
    <mergeCell ref="N251:N252"/>
    <mergeCell ref="N253:N254"/>
    <mergeCell ref="N255:N256"/>
    <mergeCell ref="N249:N250"/>
    <mergeCell ref="N241:N242"/>
    <mergeCell ref="N243:N244"/>
    <mergeCell ref="N245:N246"/>
    <mergeCell ref="N219:N220"/>
    <mergeCell ref="N221:N222"/>
    <mergeCell ref="N227:N228"/>
    <mergeCell ref="N229:N230"/>
    <mergeCell ref="N231:N232"/>
    <mergeCell ref="N233:N234"/>
    <mergeCell ref="N237:N238"/>
    <mergeCell ref="N197:N198"/>
    <mergeCell ref="N193:N194"/>
    <mergeCell ref="N223:N224"/>
    <mergeCell ref="N225:N226"/>
    <mergeCell ref="N205:N206"/>
    <mergeCell ref="N207:N208"/>
    <mergeCell ref="N209:N210"/>
    <mergeCell ref="N215:N216"/>
    <mergeCell ref="N217:N218"/>
    <mergeCell ref="N181:N182"/>
    <mergeCell ref="N187:N188"/>
    <mergeCell ref="N189:N190"/>
    <mergeCell ref="N191:N192"/>
    <mergeCell ref="N185:N186"/>
    <mergeCell ref="N166:N167"/>
    <mergeCell ref="N172:N173"/>
    <mergeCell ref="N174:N175"/>
    <mergeCell ref="N178:N179"/>
    <mergeCell ref="N170:N171"/>
    <mergeCell ref="N154:N155"/>
    <mergeCell ref="N160:N161"/>
    <mergeCell ref="N164:N165"/>
    <mergeCell ref="N132:N133"/>
    <mergeCell ref="N168:N169"/>
    <mergeCell ref="N162:N163"/>
    <mergeCell ref="N140:N141"/>
    <mergeCell ref="N142:N143"/>
    <mergeCell ref="N144:N145"/>
    <mergeCell ref="N146:N147"/>
    <mergeCell ref="N148:N149"/>
    <mergeCell ref="N152:N153"/>
    <mergeCell ref="N110:N111"/>
    <mergeCell ref="N122:N123"/>
    <mergeCell ref="N126:N127"/>
    <mergeCell ref="N130:N131"/>
    <mergeCell ref="N150:N151"/>
    <mergeCell ref="N102:N103"/>
    <mergeCell ref="N136:N137"/>
    <mergeCell ref="N138:N139"/>
    <mergeCell ref="N134:N135"/>
    <mergeCell ref="N106:N107"/>
    <mergeCell ref="N112:N113"/>
    <mergeCell ref="N114:N115"/>
    <mergeCell ref="N116:N117"/>
    <mergeCell ref="N118:N119"/>
    <mergeCell ref="N120:N121"/>
    <mergeCell ref="N86:N87"/>
    <mergeCell ref="N94:N95"/>
    <mergeCell ref="N96:N97"/>
    <mergeCell ref="N98:N99"/>
    <mergeCell ref="N68:N69"/>
    <mergeCell ref="N70:N71"/>
    <mergeCell ref="N72:N73"/>
    <mergeCell ref="N76:N77"/>
    <mergeCell ref="N80:N81"/>
    <mergeCell ref="N74:N75"/>
    <mergeCell ref="N60:N61"/>
    <mergeCell ref="N62:N63"/>
    <mergeCell ref="N64:N65"/>
    <mergeCell ref="N104:N105"/>
    <mergeCell ref="N82:N83"/>
    <mergeCell ref="N84:N85"/>
    <mergeCell ref="N88:N89"/>
    <mergeCell ref="N90:N91"/>
    <mergeCell ref="N92:N93"/>
    <mergeCell ref="N66:N67"/>
    <mergeCell ref="N38:N39"/>
    <mergeCell ref="N40:N41"/>
    <mergeCell ref="N42:N43"/>
    <mergeCell ref="N44:N45"/>
    <mergeCell ref="N46:N47"/>
    <mergeCell ref="N48:N49"/>
    <mergeCell ref="N50:N51"/>
    <mergeCell ref="N56:N57"/>
    <mergeCell ref="N58:N59"/>
    <mergeCell ref="N19:N20"/>
    <mergeCell ref="N24:N25"/>
    <mergeCell ref="N26:N27"/>
    <mergeCell ref="N28:N29"/>
    <mergeCell ref="N34:N35"/>
    <mergeCell ref="N36:N37"/>
    <mergeCell ref="N22:N23"/>
    <mergeCell ref="N30:N31"/>
    <mergeCell ref="N32:N33"/>
    <mergeCell ref="N7:N8"/>
    <mergeCell ref="N9:N10"/>
    <mergeCell ref="N13:N14"/>
    <mergeCell ref="N15:N16"/>
    <mergeCell ref="N17:N18"/>
    <mergeCell ref="N3:N4"/>
    <mergeCell ref="N5:N6"/>
    <mergeCell ref="J1:J2"/>
    <mergeCell ref="J3:J4"/>
    <mergeCell ref="J5:J6"/>
    <mergeCell ref="K1:K2"/>
    <mergeCell ref="K3:K4"/>
    <mergeCell ref="K5:K6"/>
    <mergeCell ref="L5:L6"/>
    <mergeCell ref="M5:M6"/>
    <mergeCell ref="A1:A2"/>
    <mergeCell ref="B1:B2"/>
    <mergeCell ref="C1:C2"/>
    <mergeCell ref="D1:D2"/>
    <mergeCell ref="D411:D412"/>
    <mergeCell ref="D459:D460"/>
    <mergeCell ref="D399:D400"/>
    <mergeCell ref="D403:D404"/>
    <mergeCell ref="D407:D408"/>
    <mergeCell ref="D409:D410"/>
    <mergeCell ref="D461:D462"/>
    <mergeCell ref="D463:D464"/>
    <mergeCell ref="D419:D420"/>
    <mergeCell ref="D431:D432"/>
    <mergeCell ref="D433:D434"/>
    <mergeCell ref="D435:D436"/>
    <mergeCell ref="D437:D438"/>
    <mergeCell ref="D439:D440"/>
    <mergeCell ref="D421:D422"/>
    <mergeCell ref="D449:D450"/>
    <mergeCell ref="D417:D418"/>
    <mergeCell ref="D385:D386"/>
    <mergeCell ref="D387:D388"/>
    <mergeCell ref="D389:D390"/>
    <mergeCell ref="D395:D396"/>
    <mergeCell ref="D397:D398"/>
    <mergeCell ref="D401:D402"/>
    <mergeCell ref="D391:D392"/>
    <mergeCell ref="D337:D338"/>
    <mergeCell ref="D381:D382"/>
    <mergeCell ref="D383:D384"/>
    <mergeCell ref="D363:D364"/>
    <mergeCell ref="D365:D366"/>
    <mergeCell ref="D367:D368"/>
    <mergeCell ref="D369:D370"/>
    <mergeCell ref="D371:D372"/>
    <mergeCell ref="D373:D374"/>
    <mergeCell ref="D375:D376"/>
    <mergeCell ref="D315:D316"/>
    <mergeCell ref="D317:D318"/>
    <mergeCell ref="D321:D322"/>
    <mergeCell ref="D331:D332"/>
    <mergeCell ref="D347:D348"/>
    <mergeCell ref="D349:D350"/>
    <mergeCell ref="D339:D340"/>
    <mergeCell ref="D341:D342"/>
    <mergeCell ref="D333:D334"/>
    <mergeCell ref="D335:D336"/>
    <mergeCell ref="D303:D304"/>
    <mergeCell ref="D305:D306"/>
    <mergeCell ref="D307:D308"/>
    <mergeCell ref="D309:D310"/>
    <mergeCell ref="D311:D312"/>
    <mergeCell ref="D313:D314"/>
    <mergeCell ref="D297:D298"/>
    <mergeCell ref="D301:D302"/>
    <mergeCell ref="D299:D300"/>
    <mergeCell ref="D271:D272"/>
    <mergeCell ref="D287:D288"/>
    <mergeCell ref="D289:D290"/>
    <mergeCell ref="D291:D292"/>
    <mergeCell ref="D295:D296"/>
    <mergeCell ref="D273:D274"/>
    <mergeCell ref="D243:D244"/>
    <mergeCell ref="D253:D254"/>
    <mergeCell ref="D249:D250"/>
    <mergeCell ref="D245:D246"/>
    <mergeCell ref="D247:D248"/>
    <mergeCell ref="D263:D264"/>
    <mergeCell ref="D257:D258"/>
    <mergeCell ref="D259:D260"/>
    <mergeCell ref="D251:D252"/>
    <mergeCell ref="D261:D262"/>
    <mergeCell ref="D205:D206"/>
    <mergeCell ref="D207:D208"/>
    <mergeCell ref="D209:D210"/>
    <mergeCell ref="D213:D214"/>
    <mergeCell ref="D233:D234"/>
    <mergeCell ref="D221:D222"/>
    <mergeCell ref="D239:D240"/>
    <mergeCell ref="D223:D224"/>
    <mergeCell ref="D225:D226"/>
    <mergeCell ref="D181:D182"/>
    <mergeCell ref="D183:D184"/>
    <mergeCell ref="D185:D186"/>
    <mergeCell ref="D197:D198"/>
    <mergeCell ref="D195:D196"/>
    <mergeCell ref="D219:D220"/>
    <mergeCell ref="D229:D230"/>
    <mergeCell ref="D126:D127"/>
    <mergeCell ref="D168:D169"/>
    <mergeCell ref="D170:D171"/>
    <mergeCell ref="D138:D139"/>
    <mergeCell ref="D140:D141"/>
    <mergeCell ref="D142:D143"/>
    <mergeCell ref="D144:D145"/>
    <mergeCell ref="D146:D147"/>
    <mergeCell ref="D148:D149"/>
    <mergeCell ref="D150:D151"/>
    <mergeCell ref="D130:D131"/>
    <mergeCell ref="D132:D133"/>
    <mergeCell ref="D98:D99"/>
    <mergeCell ref="D102:D103"/>
    <mergeCell ref="D104:D105"/>
    <mergeCell ref="D106:D107"/>
    <mergeCell ref="D100:D101"/>
    <mergeCell ref="D118:D119"/>
    <mergeCell ref="D120:D121"/>
    <mergeCell ref="D122:D123"/>
    <mergeCell ref="D88:D89"/>
    <mergeCell ref="D90:D91"/>
    <mergeCell ref="D92:D93"/>
    <mergeCell ref="D94:D95"/>
    <mergeCell ref="D96:D97"/>
    <mergeCell ref="D114:D115"/>
    <mergeCell ref="D116:D117"/>
    <mergeCell ref="E1:I1"/>
    <mergeCell ref="E17:E18"/>
    <mergeCell ref="F17:F18"/>
    <mergeCell ref="H17:H18"/>
    <mergeCell ref="G3:G4"/>
    <mergeCell ref="H5:H6"/>
    <mergeCell ref="I3:I4"/>
    <mergeCell ref="E3:E4"/>
    <mergeCell ref="I5:I6"/>
    <mergeCell ref="F13:F14"/>
    <mergeCell ref="G110:G111"/>
    <mergeCell ref="H465:H466"/>
    <mergeCell ref="H389:H390"/>
    <mergeCell ref="H393:H394"/>
    <mergeCell ref="G5:G6"/>
    <mergeCell ref="G7:G8"/>
    <mergeCell ref="G9:G10"/>
    <mergeCell ref="G13:G14"/>
    <mergeCell ref="G15:G16"/>
    <mergeCell ref="H437:H438"/>
    <mergeCell ref="H459:H460"/>
    <mergeCell ref="G193:G194"/>
    <mergeCell ref="H193:H194"/>
    <mergeCell ref="H235:H236"/>
    <mergeCell ref="H325:H326"/>
    <mergeCell ref="G299:G300"/>
    <mergeCell ref="H299:H300"/>
    <mergeCell ref="G421:G422"/>
    <mergeCell ref="H427:H428"/>
    <mergeCell ref="G44:G45"/>
    <mergeCell ref="H395:H396"/>
    <mergeCell ref="H373:H374"/>
    <mergeCell ref="H375:H376"/>
    <mergeCell ref="H377:H378"/>
    <mergeCell ref="G100:G101"/>
    <mergeCell ref="H267:H268"/>
    <mergeCell ref="H211:H212"/>
    <mergeCell ref="H387:H388"/>
    <mergeCell ref="H363:H364"/>
    <mergeCell ref="G34:G35"/>
    <mergeCell ref="G36:G37"/>
    <mergeCell ref="G38:G39"/>
    <mergeCell ref="G40:G41"/>
    <mergeCell ref="H96:H97"/>
    <mergeCell ref="G427:G428"/>
    <mergeCell ref="H421:H422"/>
    <mergeCell ref="H397:H398"/>
    <mergeCell ref="H399:H400"/>
    <mergeCell ref="H425:H426"/>
    <mergeCell ref="H365:H366"/>
    <mergeCell ref="H369:H370"/>
    <mergeCell ref="H371:H372"/>
    <mergeCell ref="G17:G18"/>
    <mergeCell ref="G42:G43"/>
    <mergeCell ref="H86:H87"/>
    <mergeCell ref="H58:H59"/>
    <mergeCell ref="G124:G125"/>
    <mergeCell ref="H367:H368"/>
    <mergeCell ref="H321:H322"/>
    <mergeCell ref="H333:H334"/>
    <mergeCell ref="H323:H324"/>
    <mergeCell ref="H329:H330"/>
    <mergeCell ref="H361:H362"/>
    <mergeCell ref="H339:H340"/>
    <mergeCell ref="H349:H350"/>
    <mergeCell ref="H303:H304"/>
    <mergeCell ref="H305:H306"/>
    <mergeCell ref="H307:H308"/>
    <mergeCell ref="H309:H310"/>
    <mergeCell ref="H311:H312"/>
    <mergeCell ref="H313:H314"/>
    <mergeCell ref="H315:H316"/>
    <mergeCell ref="H301:H302"/>
    <mergeCell ref="H277:H278"/>
    <mergeCell ref="H279:H280"/>
    <mergeCell ref="H281:H282"/>
    <mergeCell ref="H283:H284"/>
    <mergeCell ref="H285:H286"/>
    <mergeCell ref="H287:H288"/>
    <mergeCell ref="H289:H290"/>
    <mergeCell ref="H291:H292"/>
    <mergeCell ref="H295:H296"/>
    <mergeCell ref="H154:H155"/>
    <mergeCell ref="H219:H220"/>
    <mergeCell ref="H243:H244"/>
    <mergeCell ref="H205:H206"/>
    <mergeCell ref="H207:H208"/>
    <mergeCell ref="H209:H210"/>
    <mergeCell ref="H215:H216"/>
    <mergeCell ref="H233:H234"/>
    <mergeCell ref="H191:H192"/>
    <mergeCell ref="H168:H169"/>
    <mergeCell ref="H170:H171"/>
    <mergeCell ref="H172:H173"/>
    <mergeCell ref="H174:H175"/>
    <mergeCell ref="H181:H182"/>
    <mergeCell ref="H176:H177"/>
    <mergeCell ref="H183:H184"/>
    <mergeCell ref="H114:H115"/>
    <mergeCell ref="H160:H161"/>
    <mergeCell ref="H120:H121"/>
    <mergeCell ref="H122:H123"/>
    <mergeCell ref="H130:H131"/>
    <mergeCell ref="H132:H133"/>
    <mergeCell ref="H142:H143"/>
    <mergeCell ref="H116:H117"/>
    <mergeCell ref="H166:H167"/>
    <mergeCell ref="H104:H105"/>
    <mergeCell ref="H62:H63"/>
    <mergeCell ref="H76:H77"/>
    <mergeCell ref="H80:H81"/>
    <mergeCell ref="H74:H75"/>
    <mergeCell ref="H68:H69"/>
    <mergeCell ref="H100:H101"/>
    <mergeCell ref="H70:H71"/>
    <mergeCell ref="H50:H51"/>
    <mergeCell ref="H56:H57"/>
    <mergeCell ref="H24:H25"/>
    <mergeCell ref="H22:H23"/>
    <mergeCell ref="H34:H35"/>
    <mergeCell ref="H36:H37"/>
    <mergeCell ref="H38:H39"/>
    <mergeCell ref="H46:H47"/>
    <mergeCell ref="H30:H31"/>
    <mergeCell ref="F437:F438"/>
    <mergeCell ref="H40:H41"/>
    <mergeCell ref="G50:G51"/>
    <mergeCell ref="G56:G57"/>
    <mergeCell ref="H42:H43"/>
    <mergeCell ref="H48:H49"/>
    <mergeCell ref="G62:G63"/>
    <mergeCell ref="H44:H45"/>
    <mergeCell ref="H60:H61"/>
    <mergeCell ref="H144:H145"/>
    <mergeCell ref="F399:F400"/>
    <mergeCell ref="G64:G65"/>
    <mergeCell ref="F431:F432"/>
    <mergeCell ref="F447:F448"/>
    <mergeCell ref="F407:F408"/>
    <mergeCell ref="F373:F374"/>
    <mergeCell ref="F379:F380"/>
    <mergeCell ref="F389:F390"/>
    <mergeCell ref="F433:F434"/>
    <mergeCell ref="F435:F436"/>
    <mergeCell ref="F409:F410"/>
    <mergeCell ref="F411:F412"/>
    <mergeCell ref="F421:F422"/>
    <mergeCell ref="F381:F382"/>
    <mergeCell ref="F383:F384"/>
    <mergeCell ref="F385:F386"/>
    <mergeCell ref="F387:F388"/>
    <mergeCell ref="F395:F396"/>
    <mergeCell ref="F397:F398"/>
    <mergeCell ref="F401:F402"/>
    <mergeCell ref="F371:F372"/>
    <mergeCell ref="F333:F334"/>
    <mergeCell ref="F337:F338"/>
    <mergeCell ref="F361:F362"/>
    <mergeCell ref="F357:F358"/>
    <mergeCell ref="F363:F364"/>
    <mergeCell ref="F365:F366"/>
    <mergeCell ref="F367:F368"/>
    <mergeCell ref="F343:F344"/>
    <mergeCell ref="F347:F348"/>
    <mergeCell ref="F349:F350"/>
    <mergeCell ref="F331:F332"/>
    <mergeCell ref="F341:F342"/>
    <mergeCell ref="F295:F296"/>
    <mergeCell ref="F233:F234"/>
    <mergeCell ref="F237:F238"/>
    <mergeCell ref="F329:F330"/>
    <mergeCell ref="F303:F304"/>
    <mergeCell ref="F305:F306"/>
    <mergeCell ref="F307:F308"/>
    <mergeCell ref="F309:F310"/>
    <mergeCell ref="F311:F312"/>
    <mergeCell ref="F313:F314"/>
    <mergeCell ref="F301:F302"/>
    <mergeCell ref="F277:F278"/>
    <mergeCell ref="F265:F266"/>
    <mergeCell ref="F279:F280"/>
    <mergeCell ref="F281:F282"/>
    <mergeCell ref="F283:F284"/>
    <mergeCell ref="F285:F286"/>
    <mergeCell ref="F287:F288"/>
    <mergeCell ref="F289:F290"/>
    <mergeCell ref="F291:F292"/>
    <mergeCell ref="F183:F184"/>
    <mergeCell ref="F185:F186"/>
    <mergeCell ref="F189:F190"/>
    <mergeCell ref="F191:F192"/>
    <mergeCell ref="F197:F198"/>
    <mergeCell ref="F199:F200"/>
    <mergeCell ref="F215:F216"/>
    <mergeCell ref="F181:F182"/>
    <mergeCell ref="F132:F133"/>
    <mergeCell ref="F136:F137"/>
    <mergeCell ref="F154:F155"/>
    <mergeCell ref="F160:F161"/>
    <mergeCell ref="F164:F165"/>
    <mergeCell ref="F166:F167"/>
    <mergeCell ref="F168:F169"/>
    <mergeCell ref="F170:F171"/>
    <mergeCell ref="F172:F173"/>
    <mergeCell ref="F104:F105"/>
    <mergeCell ref="F122:F123"/>
    <mergeCell ref="F118:F119"/>
    <mergeCell ref="F126:F127"/>
    <mergeCell ref="F106:F107"/>
    <mergeCell ref="F112:F113"/>
    <mergeCell ref="F120:F121"/>
    <mergeCell ref="F110:F111"/>
    <mergeCell ref="F124:F125"/>
    <mergeCell ref="F88:F89"/>
    <mergeCell ref="F86:F87"/>
    <mergeCell ref="F84:F85"/>
    <mergeCell ref="F72:F73"/>
    <mergeCell ref="F102:F103"/>
    <mergeCell ref="F96:F97"/>
    <mergeCell ref="F100:F101"/>
    <mergeCell ref="F78:F79"/>
    <mergeCell ref="F34:F35"/>
    <mergeCell ref="F36:F37"/>
    <mergeCell ref="F38:F39"/>
    <mergeCell ref="F40:F41"/>
    <mergeCell ref="F42:F43"/>
    <mergeCell ref="F44:F45"/>
    <mergeCell ref="G32:G33"/>
    <mergeCell ref="F32:F33"/>
    <mergeCell ref="F15:F16"/>
    <mergeCell ref="F26:F27"/>
    <mergeCell ref="F28:F29"/>
    <mergeCell ref="F22:F23"/>
    <mergeCell ref="F24:F25"/>
    <mergeCell ref="F30:F31"/>
    <mergeCell ref="G19:G20"/>
    <mergeCell ref="B7:B8"/>
    <mergeCell ref="C7:C8"/>
    <mergeCell ref="E7:E8"/>
    <mergeCell ref="D3:D4"/>
    <mergeCell ref="D5:D6"/>
    <mergeCell ref="B5:B6"/>
    <mergeCell ref="C5:C6"/>
    <mergeCell ref="E5:E6"/>
    <mergeCell ref="B3:B4"/>
    <mergeCell ref="C3:C4"/>
    <mergeCell ref="F3:F4"/>
    <mergeCell ref="F5:F6"/>
    <mergeCell ref="H3:H4"/>
    <mergeCell ref="L3:L4"/>
    <mergeCell ref="M3:M4"/>
    <mergeCell ref="B9:B10"/>
    <mergeCell ref="C9:C10"/>
    <mergeCell ref="E9:E10"/>
    <mergeCell ref="I9:I10"/>
    <mergeCell ref="H9:H10"/>
    <mergeCell ref="M9:M10"/>
    <mergeCell ref="F9:F10"/>
    <mergeCell ref="D9:D10"/>
    <mergeCell ref="J9:J10"/>
    <mergeCell ref="K9:K10"/>
    <mergeCell ref="E19:E20"/>
    <mergeCell ref="I19:I20"/>
    <mergeCell ref="H19:H20"/>
    <mergeCell ref="L13:L14"/>
    <mergeCell ref="D13:D14"/>
    <mergeCell ref="D22:D23"/>
    <mergeCell ref="E22:E23"/>
    <mergeCell ref="G24:G25"/>
    <mergeCell ref="G28:G29"/>
    <mergeCell ref="H28:H29"/>
    <mergeCell ref="D24:D25"/>
    <mergeCell ref="G22:G23"/>
    <mergeCell ref="M7:M8"/>
    <mergeCell ref="D7:D8"/>
    <mergeCell ref="F7:F8"/>
    <mergeCell ref="J7:J8"/>
    <mergeCell ref="H7:H8"/>
    <mergeCell ref="K7:K8"/>
    <mergeCell ref="I7:I8"/>
    <mergeCell ref="C13:C14"/>
    <mergeCell ref="E13:E14"/>
    <mergeCell ref="I13:I14"/>
    <mergeCell ref="L7:L8"/>
    <mergeCell ref="L9:L10"/>
    <mergeCell ref="H13:H14"/>
    <mergeCell ref="K13:K14"/>
    <mergeCell ref="F11:F12"/>
    <mergeCell ref="G11:G12"/>
    <mergeCell ref="H11:H12"/>
    <mergeCell ref="B15:B16"/>
    <mergeCell ref="C15:C16"/>
    <mergeCell ref="E15:E16"/>
    <mergeCell ref="I15:I16"/>
    <mergeCell ref="L15:L16"/>
    <mergeCell ref="J15:J16"/>
    <mergeCell ref="J13:J14"/>
    <mergeCell ref="B13:B14"/>
    <mergeCell ref="B22:B23"/>
    <mergeCell ref="C22:C23"/>
    <mergeCell ref="I22:I23"/>
    <mergeCell ref="B17:B18"/>
    <mergeCell ref="C17:C18"/>
    <mergeCell ref="I17:I18"/>
    <mergeCell ref="B19:B20"/>
    <mergeCell ref="C19:C20"/>
    <mergeCell ref="M15:M16"/>
    <mergeCell ref="D15:D16"/>
    <mergeCell ref="D26:D27"/>
    <mergeCell ref="G26:G27"/>
    <mergeCell ref="H15:H16"/>
    <mergeCell ref="K15:K16"/>
    <mergeCell ref="K19:K20"/>
    <mergeCell ref="K24:K25"/>
    <mergeCell ref="D17:D18"/>
    <mergeCell ref="D19:D20"/>
    <mergeCell ref="M19:M20"/>
    <mergeCell ref="J19:J20"/>
    <mergeCell ref="F19:F20"/>
    <mergeCell ref="L19:L20"/>
    <mergeCell ref="B24:B25"/>
    <mergeCell ref="C24:C25"/>
    <mergeCell ref="E24:E25"/>
    <mergeCell ref="I24:I25"/>
    <mergeCell ref="J24:J25"/>
    <mergeCell ref="L24:L25"/>
    <mergeCell ref="M24:M25"/>
    <mergeCell ref="B26:B27"/>
    <mergeCell ref="C26:C27"/>
    <mergeCell ref="E26:E27"/>
    <mergeCell ref="I26:I27"/>
    <mergeCell ref="L26:L27"/>
    <mergeCell ref="H26:H27"/>
    <mergeCell ref="M26:M27"/>
    <mergeCell ref="K26:K27"/>
    <mergeCell ref="L30:L31"/>
    <mergeCell ref="M30:M31"/>
    <mergeCell ref="B30:B31"/>
    <mergeCell ref="C30:C31"/>
    <mergeCell ref="I30:I31"/>
    <mergeCell ref="B28:B29"/>
    <mergeCell ref="C28:C29"/>
    <mergeCell ref="D30:D31"/>
    <mergeCell ref="E30:E31"/>
    <mergeCell ref="L28:L29"/>
    <mergeCell ref="B34:B35"/>
    <mergeCell ref="C34:C35"/>
    <mergeCell ref="E34:E35"/>
    <mergeCell ref="I34:I35"/>
    <mergeCell ref="J26:J27"/>
    <mergeCell ref="D28:D29"/>
    <mergeCell ref="G30:G31"/>
    <mergeCell ref="E28:E29"/>
    <mergeCell ref="D34:D35"/>
    <mergeCell ref="H32:H33"/>
    <mergeCell ref="L17:L18"/>
    <mergeCell ref="M17:M18"/>
    <mergeCell ref="M13:M14"/>
    <mergeCell ref="L1:N1"/>
    <mergeCell ref="B36:B37"/>
    <mergeCell ref="B32:B33"/>
    <mergeCell ref="C32:C33"/>
    <mergeCell ref="I32:I33"/>
    <mergeCell ref="M36:M37"/>
    <mergeCell ref="J28:J29"/>
    <mergeCell ref="M32:M33"/>
    <mergeCell ref="I28:I29"/>
    <mergeCell ref="M28:M29"/>
    <mergeCell ref="L50:L51"/>
    <mergeCell ref="O1:Q1"/>
    <mergeCell ref="R1:T1"/>
    <mergeCell ref="L22:L23"/>
    <mergeCell ref="M22:M23"/>
    <mergeCell ref="O22:O23"/>
    <mergeCell ref="P22:P23"/>
    <mergeCell ref="J46:J47"/>
    <mergeCell ref="I44:I45"/>
    <mergeCell ref="I48:I49"/>
    <mergeCell ref="L34:L35"/>
    <mergeCell ref="M34:M35"/>
    <mergeCell ref="K46:K47"/>
    <mergeCell ref="K48:K49"/>
    <mergeCell ref="L48:L49"/>
    <mergeCell ref="M48:M49"/>
    <mergeCell ref="L46:L47"/>
    <mergeCell ref="E38:E39"/>
    <mergeCell ref="I38:I39"/>
    <mergeCell ref="L38:L39"/>
    <mergeCell ref="L42:L43"/>
    <mergeCell ref="L40:L41"/>
    <mergeCell ref="J38:J39"/>
    <mergeCell ref="K38:K39"/>
    <mergeCell ref="C36:C37"/>
    <mergeCell ref="E36:E37"/>
    <mergeCell ref="I36:I37"/>
    <mergeCell ref="L36:L37"/>
    <mergeCell ref="J36:J37"/>
    <mergeCell ref="D36:D37"/>
    <mergeCell ref="K36:K37"/>
    <mergeCell ref="D38:D39"/>
    <mergeCell ref="J40:J41"/>
    <mergeCell ref="B42:B43"/>
    <mergeCell ref="C42:C43"/>
    <mergeCell ref="E42:E43"/>
    <mergeCell ref="I42:I43"/>
    <mergeCell ref="B40:B41"/>
    <mergeCell ref="C40:C41"/>
    <mergeCell ref="E40:E41"/>
    <mergeCell ref="I40:I41"/>
    <mergeCell ref="D40:D41"/>
    <mergeCell ref="B44:B45"/>
    <mergeCell ref="C44:C45"/>
    <mergeCell ref="E44:E45"/>
    <mergeCell ref="D42:D43"/>
    <mergeCell ref="B50:B51"/>
    <mergeCell ref="B48:B49"/>
    <mergeCell ref="C48:C49"/>
    <mergeCell ref="E48:E49"/>
    <mergeCell ref="E46:E47"/>
    <mergeCell ref="B38:B39"/>
    <mergeCell ref="C38:C39"/>
    <mergeCell ref="C46:C47"/>
    <mergeCell ref="C50:C51"/>
    <mergeCell ref="L44:L45"/>
    <mergeCell ref="J44:J45"/>
    <mergeCell ref="B46:B47"/>
    <mergeCell ref="J48:J49"/>
    <mergeCell ref="I46:I47"/>
    <mergeCell ref="J42:J43"/>
    <mergeCell ref="D44:D45"/>
    <mergeCell ref="D46:D47"/>
    <mergeCell ref="D48:D49"/>
    <mergeCell ref="D50:D51"/>
    <mergeCell ref="G72:G73"/>
    <mergeCell ref="F48:F49"/>
    <mergeCell ref="F46:F47"/>
    <mergeCell ref="G46:G47"/>
    <mergeCell ref="G48:G49"/>
    <mergeCell ref="F58:F59"/>
    <mergeCell ref="B56:B57"/>
    <mergeCell ref="D58:D59"/>
    <mergeCell ref="I50:I51"/>
    <mergeCell ref="E56:E57"/>
    <mergeCell ref="I56:I57"/>
    <mergeCell ref="D56:D57"/>
    <mergeCell ref="F50:F51"/>
    <mergeCell ref="F56:F57"/>
    <mergeCell ref="E50:E51"/>
    <mergeCell ref="C56:C57"/>
    <mergeCell ref="B58:B59"/>
    <mergeCell ref="C58:C59"/>
    <mergeCell ref="E58:E59"/>
    <mergeCell ref="I58:I59"/>
    <mergeCell ref="G58:G59"/>
    <mergeCell ref="B60:B61"/>
    <mergeCell ref="C60:C61"/>
    <mergeCell ref="E60:E61"/>
    <mergeCell ref="I60:I61"/>
    <mergeCell ref="G60:G61"/>
    <mergeCell ref="F60:F61"/>
    <mergeCell ref="F62:F63"/>
    <mergeCell ref="G82:G83"/>
    <mergeCell ref="D60:D61"/>
    <mergeCell ref="D62:D63"/>
    <mergeCell ref="D64:D65"/>
    <mergeCell ref="D66:D67"/>
    <mergeCell ref="F76:F77"/>
    <mergeCell ref="F80:F81"/>
    <mergeCell ref="F74:F75"/>
    <mergeCell ref="K68:K69"/>
    <mergeCell ref="L72:L73"/>
    <mergeCell ref="M72:M73"/>
    <mergeCell ref="B64:B65"/>
    <mergeCell ref="E64:E65"/>
    <mergeCell ref="I64:I65"/>
    <mergeCell ref="F68:F69"/>
    <mergeCell ref="F70:F71"/>
    <mergeCell ref="B66:B67"/>
    <mergeCell ref="C66:C67"/>
    <mergeCell ref="B62:B63"/>
    <mergeCell ref="C62:C63"/>
    <mergeCell ref="E62:E63"/>
    <mergeCell ref="I62:I63"/>
    <mergeCell ref="L62:L63"/>
    <mergeCell ref="F64:F65"/>
    <mergeCell ref="H64:H65"/>
    <mergeCell ref="J62:J63"/>
    <mergeCell ref="C64:C65"/>
    <mergeCell ref="J64:J65"/>
    <mergeCell ref="D68:D69"/>
    <mergeCell ref="E66:E67"/>
    <mergeCell ref="B68:B69"/>
    <mergeCell ref="C68:C69"/>
    <mergeCell ref="U1:X1"/>
    <mergeCell ref="W3:W4"/>
    <mergeCell ref="W5:W6"/>
    <mergeCell ref="W13:W14"/>
    <mergeCell ref="M60:M61"/>
    <mergeCell ref="M50:M51"/>
    <mergeCell ref="M38:M39"/>
    <mergeCell ref="M40:M41"/>
    <mergeCell ref="M42:M43"/>
    <mergeCell ref="M44:M45"/>
    <mergeCell ref="J58:J59"/>
    <mergeCell ref="L56:L57"/>
    <mergeCell ref="M56:M57"/>
    <mergeCell ref="L58:L59"/>
    <mergeCell ref="M46:M47"/>
    <mergeCell ref="M58:M59"/>
    <mergeCell ref="L60:L61"/>
    <mergeCell ref="F66:F67"/>
    <mergeCell ref="M66:M67"/>
    <mergeCell ref="M62:M63"/>
    <mergeCell ref="M68:M69"/>
    <mergeCell ref="J66:J67"/>
    <mergeCell ref="G68:G69"/>
    <mergeCell ref="K64:K65"/>
    <mergeCell ref="M64:M65"/>
    <mergeCell ref="K66:K67"/>
    <mergeCell ref="G70:G71"/>
    <mergeCell ref="J60:J61"/>
    <mergeCell ref="J70:J71"/>
    <mergeCell ref="E72:E73"/>
    <mergeCell ref="I72:I73"/>
    <mergeCell ref="L64:L65"/>
    <mergeCell ref="I66:I67"/>
    <mergeCell ref="H66:H67"/>
    <mergeCell ref="G66:G67"/>
    <mergeCell ref="L66:L67"/>
    <mergeCell ref="E74:E75"/>
    <mergeCell ref="G74:G75"/>
    <mergeCell ref="E68:E69"/>
    <mergeCell ref="I68:I69"/>
    <mergeCell ref="L68:L69"/>
    <mergeCell ref="H72:H73"/>
    <mergeCell ref="I74:I75"/>
    <mergeCell ref="E70:E71"/>
    <mergeCell ref="I70:I71"/>
    <mergeCell ref="L74:L75"/>
    <mergeCell ref="D70:D71"/>
    <mergeCell ref="B74:B75"/>
    <mergeCell ref="C74:C75"/>
    <mergeCell ref="B72:B73"/>
    <mergeCell ref="C72:C73"/>
    <mergeCell ref="D72:D73"/>
    <mergeCell ref="D74:D75"/>
    <mergeCell ref="C80:C81"/>
    <mergeCell ref="B76:B77"/>
    <mergeCell ref="C76:C77"/>
    <mergeCell ref="B78:B79"/>
    <mergeCell ref="C78:C79"/>
    <mergeCell ref="B70:B71"/>
    <mergeCell ref="C70:C71"/>
    <mergeCell ref="I76:I77"/>
    <mergeCell ref="E76:E77"/>
    <mergeCell ref="G80:G81"/>
    <mergeCell ref="B82:B83"/>
    <mergeCell ref="E80:E81"/>
    <mergeCell ref="I80:I81"/>
    <mergeCell ref="D76:D77"/>
    <mergeCell ref="G76:G77"/>
    <mergeCell ref="E78:E79"/>
    <mergeCell ref="B80:B81"/>
    <mergeCell ref="G78:G79"/>
    <mergeCell ref="L80:L81"/>
    <mergeCell ref="M80:M81"/>
    <mergeCell ref="D80:D81"/>
    <mergeCell ref="M82:M83"/>
    <mergeCell ref="F82:F83"/>
    <mergeCell ref="K80:K81"/>
    <mergeCell ref="J80:J81"/>
    <mergeCell ref="L82:L83"/>
    <mergeCell ref="D78:D79"/>
    <mergeCell ref="D86:D87"/>
    <mergeCell ref="M88:M89"/>
    <mergeCell ref="C82:C83"/>
    <mergeCell ref="E82:E83"/>
    <mergeCell ref="I82:I83"/>
    <mergeCell ref="G84:G85"/>
    <mergeCell ref="H82:H83"/>
    <mergeCell ref="H84:H85"/>
    <mergeCell ref="D82:D83"/>
    <mergeCell ref="D84:D85"/>
    <mergeCell ref="L88:L89"/>
    <mergeCell ref="E90:E91"/>
    <mergeCell ref="L84:L85"/>
    <mergeCell ref="H88:H89"/>
    <mergeCell ref="M84:M85"/>
    <mergeCell ref="G90:G91"/>
    <mergeCell ref="J88:J89"/>
    <mergeCell ref="J90:J91"/>
    <mergeCell ref="L90:L91"/>
    <mergeCell ref="E84:E85"/>
    <mergeCell ref="B86:B87"/>
    <mergeCell ref="C86:C87"/>
    <mergeCell ref="I86:I87"/>
    <mergeCell ref="B84:B85"/>
    <mergeCell ref="C84:C85"/>
    <mergeCell ref="M90:M91"/>
    <mergeCell ref="B88:B89"/>
    <mergeCell ref="C88:C89"/>
    <mergeCell ref="E88:E89"/>
    <mergeCell ref="I88:I89"/>
    <mergeCell ref="G92:G93"/>
    <mergeCell ref="F90:F91"/>
    <mergeCell ref="F92:F93"/>
    <mergeCell ref="I92:I93"/>
    <mergeCell ref="L92:L93"/>
    <mergeCell ref="H90:H91"/>
    <mergeCell ref="H92:H93"/>
    <mergeCell ref="J92:J93"/>
    <mergeCell ref="K92:K93"/>
    <mergeCell ref="M92:M93"/>
    <mergeCell ref="B90:B91"/>
    <mergeCell ref="C90:C91"/>
    <mergeCell ref="B94:B95"/>
    <mergeCell ref="C94:C95"/>
    <mergeCell ref="E94:E95"/>
    <mergeCell ref="I94:I95"/>
    <mergeCell ref="L94:L95"/>
    <mergeCell ref="B92:B93"/>
    <mergeCell ref="G94:G95"/>
    <mergeCell ref="M94:M95"/>
    <mergeCell ref="B96:B97"/>
    <mergeCell ref="C96:C97"/>
    <mergeCell ref="E96:E97"/>
    <mergeCell ref="I96:I97"/>
    <mergeCell ref="L96:L97"/>
    <mergeCell ref="M96:M97"/>
    <mergeCell ref="G96:G97"/>
    <mergeCell ref="F94:F95"/>
    <mergeCell ref="H94:H95"/>
    <mergeCell ref="B100:B101"/>
    <mergeCell ref="C100:C101"/>
    <mergeCell ref="I100:I101"/>
    <mergeCell ref="B98:B99"/>
    <mergeCell ref="C98:C99"/>
    <mergeCell ref="G98:G99"/>
    <mergeCell ref="E100:E101"/>
    <mergeCell ref="F98:F99"/>
    <mergeCell ref="E98:E99"/>
    <mergeCell ref="H98:H99"/>
    <mergeCell ref="J102:J103"/>
    <mergeCell ref="H102:H103"/>
    <mergeCell ref="K102:K103"/>
    <mergeCell ref="L106:L107"/>
    <mergeCell ref="M98:M99"/>
    <mergeCell ref="J98:J99"/>
    <mergeCell ref="L98:L99"/>
    <mergeCell ref="H106:H107"/>
    <mergeCell ref="L100:L101"/>
    <mergeCell ref="M100:M101"/>
    <mergeCell ref="M102:M103"/>
    <mergeCell ref="B104:B105"/>
    <mergeCell ref="C104:C105"/>
    <mergeCell ref="E104:E105"/>
    <mergeCell ref="I104:I105"/>
    <mergeCell ref="L104:L105"/>
    <mergeCell ref="M104:M105"/>
    <mergeCell ref="G104:G105"/>
    <mergeCell ref="B102:B103"/>
    <mergeCell ref="L102:L103"/>
    <mergeCell ref="M106:M107"/>
    <mergeCell ref="B108:B109"/>
    <mergeCell ref="C108:C109"/>
    <mergeCell ref="I108:I109"/>
    <mergeCell ref="B106:B107"/>
    <mergeCell ref="C106:C107"/>
    <mergeCell ref="E106:E107"/>
    <mergeCell ref="G106:G107"/>
    <mergeCell ref="J106:J107"/>
    <mergeCell ref="I106:I107"/>
    <mergeCell ref="T28:T29"/>
    <mergeCell ref="B110:B111"/>
    <mergeCell ref="C110:C111"/>
    <mergeCell ref="I110:I111"/>
    <mergeCell ref="G112:G113"/>
    <mergeCell ref="D112:D113"/>
    <mergeCell ref="D110:D111"/>
    <mergeCell ref="E110:E111"/>
    <mergeCell ref="H110:H111"/>
    <mergeCell ref="C112:C113"/>
    <mergeCell ref="G102:G103"/>
    <mergeCell ref="U22:U23"/>
    <mergeCell ref="R30:R31"/>
    <mergeCell ref="S30:S31"/>
    <mergeCell ref="T30:T31"/>
    <mergeCell ref="R26:R27"/>
    <mergeCell ref="S26:S27"/>
    <mergeCell ref="T26:T27"/>
    <mergeCell ref="R28:R29"/>
    <mergeCell ref="S28:S29"/>
    <mergeCell ref="I84:I85"/>
    <mergeCell ref="I112:I113"/>
    <mergeCell ref="E32:E33"/>
    <mergeCell ref="C102:C103"/>
    <mergeCell ref="E102:E103"/>
    <mergeCell ref="I102:I103"/>
    <mergeCell ref="I98:I99"/>
    <mergeCell ref="I90:I91"/>
    <mergeCell ref="C92:C93"/>
    <mergeCell ref="G86:G87"/>
    <mergeCell ref="B118:B119"/>
    <mergeCell ref="B112:B113"/>
    <mergeCell ref="L112:L113"/>
    <mergeCell ref="J114:J115"/>
    <mergeCell ref="F114:F115"/>
    <mergeCell ref="D32:D33"/>
    <mergeCell ref="E92:E93"/>
    <mergeCell ref="G88:G89"/>
    <mergeCell ref="J84:J85"/>
    <mergeCell ref="E86:E87"/>
    <mergeCell ref="M112:M113"/>
    <mergeCell ref="B114:B115"/>
    <mergeCell ref="G114:G115"/>
    <mergeCell ref="G116:G117"/>
    <mergeCell ref="C114:C115"/>
    <mergeCell ref="E114:E115"/>
    <mergeCell ref="I114:I115"/>
    <mergeCell ref="L114:L115"/>
    <mergeCell ref="E112:E113"/>
    <mergeCell ref="H112:H113"/>
    <mergeCell ref="M120:M121"/>
    <mergeCell ref="M118:M119"/>
    <mergeCell ref="L118:L119"/>
    <mergeCell ref="B116:B117"/>
    <mergeCell ref="C116:C117"/>
    <mergeCell ref="E116:E117"/>
    <mergeCell ref="I116:I117"/>
    <mergeCell ref="L116:L117"/>
    <mergeCell ref="F116:F117"/>
    <mergeCell ref="G118:G119"/>
    <mergeCell ref="M122:M123"/>
    <mergeCell ref="I120:I121"/>
    <mergeCell ref="L120:L121"/>
    <mergeCell ref="E120:E121"/>
    <mergeCell ref="M116:M117"/>
    <mergeCell ref="L122:L123"/>
    <mergeCell ref="K122:K123"/>
    <mergeCell ref="J116:J117"/>
    <mergeCell ref="J118:J119"/>
    <mergeCell ref="J120:J121"/>
    <mergeCell ref="C118:C119"/>
    <mergeCell ref="E118:E119"/>
    <mergeCell ref="I118:I119"/>
    <mergeCell ref="H118:H119"/>
    <mergeCell ref="B126:B127"/>
    <mergeCell ref="C126:C127"/>
    <mergeCell ref="G120:G121"/>
    <mergeCell ref="B120:B121"/>
    <mergeCell ref="C120:C121"/>
    <mergeCell ref="E126:E127"/>
    <mergeCell ref="L132:L133"/>
    <mergeCell ref="H126:H127"/>
    <mergeCell ref="K130:K131"/>
    <mergeCell ref="K132:K133"/>
    <mergeCell ref="I126:I127"/>
    <mergeCell ref="L126:L127"/>
    <mergeCell ref="J126:J127"/>
    <mergeCell ref="K126:K127"/>
    <mergeCell ref="H128:H129"/>
    <mergeCell ref="I128:I129"/>
    <mergeCell ref="B122:B123"/>
    <mergeCell ref="C122:C123"/>
    <mergeCell ref="J132:J133"/>
    <mergeCell ref="I132:I133"/>
    <mergeCell ref="E122:E123"/>
    <mergeCell ref="I122:I123"/>
    <mergeCell ref="F130:F131"/>
    <mergeCell ref="G126:G127"/>
    <mergeCell ref="G122:G123"/>
    <mergeCell ref="J122:J123"/>
    <mergeCell ref="M134:M135"/>
    <mergeCell ref="M126:M127"/>
    <mergeCell ref="B130:B131"/>
    <mergeCell ref="C130:C131"/>
    <mergeCell ref="E130:E131"/>
    <mergeCell ref="I130:I131"/>
    <mergeCell ref="L130:L131"/>
    <mergeCell ref="M130:M131"/>
    <mergeCell ref="G130:G131"/>
    <mergeCell ref="B134:B135"/>
    <mergeCell ref="C134:C135"/>
    <mergeCell ref="I134:I135"/>
    <mergeCell ref="B132:B133"/>
    <mergeCell ref="C132:C133"/>
    <mergeCell ref="E132:E133"/>
    <mergeCell ref="G132:G133"/>
    <mergeCell ref="B136:B137"/>
    <mergeCell ref="C136:C137"/>
    <mergeCell ref="E136:E137"/>
    <mergeCell ref="I136:I137"/>
    <mergeCell ref="G136:G137"/>
    <mergeCell ref="D136:D137"/>
    <mergeCell ref="H136:H137"/>
    <mergeCell ref="E138:E139"/>
    <mergeCell ref="I138:I139"/>
    <mergeCell ref="L138:L139"/>
    <mergeCell ref="M136:M137"/>
    <mergeCell ref="M138:M139"/>
    <mergeCell ref="F138:F139"/>
    <mergeCell ref="G138:G139"/>
    <mergeCell ref="J138:J139"/>
    <mergeCell ref="K136:K137"/>
    <mergeCell ref="H138:H139"/>
    <mergeCell ref="L136:L137"/>
    <mergeCell ref="B140:B141"/>
    <mergeCell ref="C140:C141"/>
    <mergeCell ref="E140:E141"/>
    <mergeCell ref="I140:I141"/>
    <mergeCell ref="F140:F141"/>
    <mergeCell ref="G140:G141"/>
    <mergeCell ref="J140:J141"/>
    <mergeCell ref="H140:H141"/>
    <mergeCell ref="B138:B139"/>
    <mergeCell ref="C138:C139"/>
    <mergeCell ref="L144:L145"/>
    <mergeCell ref="M144:M145"/>
    <mergeCell ref="B142:B143"/>
    <mergeCell ref="C142:C143"/>
    <mergeCell ref="E142:E143"/>
    <mergeCell ref="I142:I143"/>
    <mergeCell ref="G142:G143"/>
    <mergeCell ref="L140:L141"/>
    <mergeCell ref="B144:B145"/>
    <mergeCell ref="L146:L147"/>
    <mergeCell ref="M142:M143"/>
    <mergeCell ref="F142:F143"/>
    <mergeCell ref="F144:F145"/>
    <mergeCell ref="F146:F147"/>
    <mergeCell ref="G144:G145"/>
    <mergeCell ref="H146:H147"/>
    <mergeCell ref="J146:J147"/>
    <mergeCell ref="C144:C145"/>
    <mergeCell ref="E144:E145"/>
    <mergeCell ref="I144:I145"/>
    <mergeCell ref="I150:I151"/>
    <mergeCell ref="B148:B149"/>
    <mergeCell ref="C148:C149"/>
    <mergeCell ref="B146:B147"/>
    <mergeCell ref="C146:C147"/>
    <mergeCell ref="B150:B151"/>
    <mergeCell ref="C150:C151"/>
    <mergeCell ref="J148:J149"/>
    <mergeCell ref="E148:E149"/>
    <mergeCell ref="I148:I149"/>
    <mergeCell ref="F148:F149"/>
    <mergeCell ref="G146:G147"/>
    <mergeCell ref="G148:G149"/>
    <mergeCell ref="E146:E147"/>
    <mergeCell ref="I146:I147"/>
    <mergeCell ref="H148:H149"/>
    <mergeCell ref="B152:B153"/>
    <mergeCell ref="C152:C153"/>
    <mergeCell ref="E152:E153"/>
    <mergeCell ref="I152:I153"/>
    <mergeCell ref="F152:F153"/>
    <mergeCell ref="G152:G153"/>
    <mergeCell ref="D152:D153"/>
    <mergeCell ref="H152:H153"/>
    <mergeCell ref="E150:E151"/>
    <mergeCell ref="I160:I161"/>
    <mergeCell ref="L160:L161"/>
    <mergeCell ref="M152:M153"/>
    <mergeCell ref="B154:B155"/>
    <mergeCell ref="C154:C155"/>
    <mergeCell ref="E154:E155"/>
    <mergeCell ref="I154:I155"/>
    <mergeCell ref="L154:L155"/>
    <mergeCell ref="M154:M155"/>
    <mergeCell ref="G154:G155"/>
    <mergeCell ref="M160:M161"/>
    <mergeCell ref="B162:B163"/>
    <mergeCell ref="C162:C163"/>
    <mergeCell ref="I162:I163"/>
    <mergeCell ref="B160:B161"/>
    <mergeCell ref="C160:C161"/>
    <mergeCell ref="E160:E161"/>
    <mergeCell ref="G160:G161"/>
    <mergeCell ref="J160:J161"/>
    <mergeCell ref="B164:B165"/>
    <mergeCell ref="C164:C165"/>
    <mergeCell ref="E164:E165"/>
    <mergeCell ref="I164:I165"/>
    <mergeCell ref="H164:H165"/>
    <mergeCell ref="D164:D165"/>
    <mergeCell ref="D160:D161"/>
    <mergeCell ref="J166:J167"/>
    <mergeCell ref="L164:L165"/>
    <mergeCell ref="M164:M165"/>
    <mergeCell ref="G164:G165"/>
    <mergeCell ref="J164:J165"/>
    <mergeCell ref="K164:K165"/>
    <mergeCell ref="K166:K167"/>
    <mergeCell ref="M162:M163"/>
    <mergeCell ref="K160:K161"/>
    <mergeCell ref="B166:B167"/>
    <mergeCell ref="C166:C167"/>
    <mergeCell ref="E166:E167"/>
    <mergeCell ref="I166:I167"/>
    <mergeCell ref="G166:G167"/>
    <mergeCell ref="I170:I171"/>
    <mergeCell ref="B168:B169"/>
    <mergeCell ref="C168:C169"/>
    <mergeCell ref="E168:E169"/>
    <mergeCell ref="D166:D167"/>
    <mergeCell ref="L170:L171"/>
    <mergeCell ref="M166:M167"/>
    <mergeCell ref="G170:G171"/>
    <mergeCell ref="J168:J169"/>
    <mergeCell ref="M170:M171"/>
    <mergeCell ref="L168:L169"/>
    <mergeCell ref="M168:M169"/>
    <mergeCell ref="L166:L167"/>
    <mergeCell ref="G168:G169"/>
    <mergeCell ref="I168:I169"/>
    <mergeCell ref="L172:L173"/>
    <mergeCell ref="M172:M173"/>
    <mergeCell ref="B170:B171"/>
    <mergeCell ref="C170:C171"/>
    <mergeCell ref="G172:G173"/>
    <mergeCell ref="B172:B173"/>
    <mergeCell ref="C172:C173"/>
    <mergeCell ref="E172:E173"/>
    <mergeCell ref="I172:I173"/>
    <mergeCell ref="E170:E171"/>
    <mergeCell ref="B174:B175"/>
    <mergeCell ref="C174:C175"/>
    <mergeCell ref="E174:E175"/>
    <mergeCell ref="I174:I175"/>
    <mergeCell ref="G174:G175"/>
    <mergeCell ref="F174:F175"/>
    <mergeCell ref="L181:L182"/>
    <mergeCell ref="M174:M175"/>
    <mergeCell ref="G181:G182"/>
    <mergeCell ref="J178:J179"/>
    <mergeCell ref="M181:M182"/>
    <mergeCell ref="L178:L179"/>
    <mergeCell ref="M178:M179"/>
    <mergeCell ref="L174:L175"/>
    <mergeCell ref="H178:H179"/>
    <mergeCell ref="G178:G179"/>
    <mergeCell ref="B178:B179"/>
    <mergeCell ref="C178:C179"/>
    <mergeCell ref="E178:E179"/>
    <mergeCell ref="I178:I179"/>
    <mergeCell ref="F178:F179"/>
    <mergeCell ref="D178:D179"/>
    <mergeCell ref="M183:M184"/>
    <mergeCell ref="B181:B182"/>
    <mergeCell ref="C181:C182"/>
    <mergeCell ref="G183:G184"/>
    <mergeCell ref="B183:B184"/>
    <mergeCell ref="C183:C184"/>
    <mergeCell ref="E183:E184"/>
    <mergeCell ref="I183:I184"/>
    <mergeCell ref="E181:E182"/>
    <mergeCell ref="I181:I182"/>
    <mergeCell ref="B185:B186"/>
    <mergeCell ref="C185:C186"/>
    <mergeCell ref="E185:E186"/>
    <mergeCell ref="I185:I186"/>
    <mergeCell ref="G185:G186"/>
    <mergeCell ref="L189:L190"/>
    <mergeCell ref="C189:C190"/>
    <mergeCell ref="H187:H188"/>
    <mergeCell ref="J187:J188"/>
    <mergeCell ref="H185:H186"/>
    <mergeCell ref="M185:M186"/>
    <mergeCell ref="G189:G190"/>
    <mergeCell ref="M189:M190"/>
    <mergeCell ref="L187:L188"/>
    <mergeCell ref="M187:M188"/>
    <mergeCell ref="L185:L186"/>
    <mergeCell ref="G187:G188"/>
    <mergeCell ref="H189:H190"/>
    <mergeCell ref="J185:J186"/>
    <mergeCell ref="I191:I192"/>
    <mergeCell ref="B187:B188"/>
    <mergeCell ref="C187:C188"/>
    <mergeCell ref="E187:E188"/>
    <mergeCell ref="I187:I188"/>
    <mergeCell ref="D187:D188"/>
    <mergeCell ref="E189:E190"/>
    <mergeCell ref="I189:I190"/>
    <mergeCell ref="F187:F188"/>
    <mergeCell ref="B189:B190"/>
    <mergeCell ref="G191:G192"/>
    <mergeCell ref="B193:B194"/>
    <mergeCell ref="C193:C194"/>
    <mergeCell ref="B191:B192"/>
    <mergeCell ref="C191:C192"/>
    <mergeCell ref="E191:E192"/>
    <mergeCell ref="E193:E194"/>
    <mergeCell ref="F193:F194"/>
    <mergeCell ref="G197:G198"/>
    <mergeCell ref="V22:V23"/>
    <mergeCell ref="X22:X23"/>
    <mergeCell ref="W22:W23"/>
    <mergeCell ref="X30:X31"/>
    <mergeCell ref="L32:L33"/>
    <mergeCell ref="J34:J35"/>
    <mergeCell ref="J50:J51"/>
    <mergeCell ref="J56:J57"/>
    <mergeCell ref="R32:R33"/>
    <mergeCell ref="B195:B196"/>
    <mergeCell ref="C195:C196"/>
    <mergeCell ref="I195:I196"/>
    <mergeCell ref="G199:G200"/>
    <mergeCell ref="B197:B198"/>
    <mergeCell ref="C197:C198"/>
    <mergeCell ref="E197:E198"/>
    <mergeCell ref="I197:I198"/>
    <mergeCell ref="B199:B200"/>
    <mergeCell ref="C199:C200"/>
    <mergeCell ref="M203:M204"/>
    <mergeCell ref="H201:H202"/>
    <mergeCell ref="I201:I202"/>
    <mergeCell ref="J201:J202"/>
    <mergeCell ref="B203:B204"/>
    <mergeCell ref="C203:C204"/>
    <mergeCell ref="E203:E204"/>
    <mergeCell ref="G203:G204"/>
    <mergeCell ref="F203:F204"/>
    <mergeCell ref="H203:H204"/>
    <mergeCell ref="M199:M200"/>
    <mergeCell ref="H199:H200"/>
    <mergeCell ref="J199:J200"/>
    <mergeCell ref="L197:L198"/>
    <mergeCell ref="M197:M198"/>
    <mergeCell ref="H197:H198"/>
    <mergeCell ref="J197:J198"/>
    <mergeCell ref="K197:K198"/>
    <mergeCell ref="K199:K200"/>
    <mergeCell ref="C209:C210"/>
    <mergeCell ref="E209:E210"/>
    <mergeCell ref="E199:E200"/>
    <mergeCell ref="I199:I200"/>
    <mergeCell ref="L199:L200"/>
    <mergeCell ref="I203:I204"/>
    <mergeCell ref="L203:L204"/>
    <mergeCell ref="D203:D204"/>
    <mergeCell ref="K207:K208"/>
    <mergeCell ref="D199:D200"/>
    <mergeCell ref="M207:M208"/>
    <mergeCell ref="I205:I206"/>
    <mergeCell ref="L205:L206"/>
    <mergeCell ref="M205:M206"/>
    <mergeCell ref="G205:G206"/>
    <mergeCell ref="I209:I210"/>
    <mergeCell ref="I207:I208"/>
    <mergeCell ref="G207:G208"/>
    <mergeCell ref="K209:K210"/>
    <mergeCell ref="J209:J210"/>
    <mergeCell ref="C213:C214"/>
    <mergeCell ref="B215:B216"/>
    <mergeCell ref="L209:L210"/>
    <mergeCell ref="G209:G210"/>
    <mergeCell ref="L207:L208"/>
    <mergeCell ref="B207:B208"/>
    <mergeCell ref="C207:C208"/>
    <mergeCell ref="E207:E208"/>
    <mergeCell ref="F209:F210"/>
    <mergeCell ref="B209:B210"/>
    <mergeCell ref="H217:H218"/>
    <mergeCell ref="B205:B206"/>
    <mergeCell ref="C205:C206"/>
    <mergeCell ref="E205:E206"/>
    <mergeCell ref="G215:G216"/>
    <mergeCell ref="F205:F206"/>
    <mergeCell ref="F207:F208"/>
    <mergeCell ref="D215:D216"/>
    <mergeCell ref="B217:B218"/>
    <mergeCell ref="B213:B214"/>
    <mergeCell ref="C217:C218"/>
    <mergeCell ref="E217:E218"/>
    <mergeCell ref="D217:D218"/>
    <mergeCell ref="E213:E214"/>
    <mergeCell ref="I217:I218"/>
    <mergeCell ref="G217:G218"/>
    <mergeCell ref="C215:C216"/>
    <mergeCell ref="E215:E216"/>
    <mergeCell ref="I215:I216"/>
    <mergeCell ref="F217:F218"/>
    <mergeCell ref="M219:M220"/>
    <mergeCell ref="G219:G220"/>
    <mergeCell ref="B219:B220"/>
    <mergeCell ref="C219:C220"/>
    <mergeCell ref="E219:E220"/>
    <mergeCell ref="I219:I220"/>
    <mergeCell ref="E221:E222"/>
    <mergeCell ref="I221:I222"/>
    <mergeCell ref="L221:L222"/>
    <mergeCell ref="F221:F222"/>
    <mergeCell ref="J221:J222"/>
    <mergeCell ref="F219:F220"/>
    <mergeCell ref="J219:J220"/>
    <mergeCell ref="L219:L220"/>
    <mergeCell ref="F223:F224"/>
    <mergeCell ref="G221:G222"/>
    <mergeCell ref="H221:H222"/>
    <mergeCell ref="H223:H224"/>
    <mergeCell ref="J223:J224"/>
    <mergeCell ref="K221:K222"/>
    <mergeCell ref="M221:M222"/>
    <mergeCell ref="B223:B224"/>
    <mergeCell ref="C223:C224"/>
    <mergeCell ref="E223:E224"/>
    <mergeCell ref="I223:I224"/>
    <mergeCell ref="G223:G224"/>
    <mergeCell ref="L223:L224"/>
    <mergeCell ref="M223:M224"/>
    <mergeCell ref="B221:B222"/>
    <mergeCell ref="C221:C222"/>
    <mergeCell ref="B225:B226"/>
    <mergeCell ref="C225:C226"/>
    <mergeCell ref="E225:E226"/>
    <mergeCell ref="I225:I226"/>
    <mergeCell ref="L225:L226"/>
    <mergeCell ref="G225:G226"/>
    <mergeCell ref="H225:H226"/>
    <mergeCell ref="K225:K226"/>
    <mergeCell ref="F225:F226"/>
    <mergeCell ref="B227:B228"/>
    <mergeCell ref="C227:C228"/>
    <mergeCell ref="E227:E228"/>
    <mergeCell ref="I227:I228"/>
    <mergeCell ref="G227:G228"/>
    <mergeCell ref="H227:H228"/>
    <mergeCell ref="F227:F228"/>
    <mergeCell ref="D227:D228"/>
    <mergeCell ref="I229:I230"/>
    <mergeCell ref="L229:L230"/>
    <mergeCell ref="G229:G230"/>
    <mergeCell ref="J229:J230"/>
    <mergeCell ref="L227:L228"/>
    <mergeCell ref="F229:F230"/>
    <mergeCell ref="J227:J228"/>
    <mergeCell ref="I231:I232"/>
    <mergeCell ref="D231:D232"/>
    <mergeCell ref="F231:F232"/>
    <mergeCell ref="M225:M226"/>
    <mergeCell ref="H229:H230"/>
    <mergeCell ref="K229:K230"/>
    <mergeCell ref="M229:M230"/>
    <mergeCell ref="M227:M228"/>
    <mergeCell ref="K227:K228"/>
    <mergeCell ref="E229:E230"/>
    <mergeCell ref="L231:L232"/>
    <mergeCell ref="M231:M232"/>
    <mergeCell ref="G231:G232"/>
    <mergeCell ref="H231:H232"/>
    <mergeCell ref="J231:J232"/>
    <mergeCell ref="B229:B230"/>
    <mergeCell ref="C229:C230"/>
    <mergeCell ref="B231:B232"/>
    <mergeCell ref="C231:C232"/>
    <mergeCell ref="E231:E232"/>
    <mergeCell ref="M233:M234"/>
    <mergeCell ref="B235:B236"/>
    <mergeCell ref="C235:C236"/>
    <mergeCell ref="I235:I236"/>
    <mergeCell ref="B233:B234"/>
    <mergeCell ref="C233:C234"/>
    <mergeCell ref="E233:E234"/>
    <mergeCell ref="G233:G234"/>
    <mergeCell ref="I233:I234"/>
    <mergeCell ref="L233:L234"/>
    <mergeCell ref="B237:B238"/>
    <mergeCell ref="C237:C238"/>
    <mergeCell ref="E237:E238"/>
    <mergeCell ref="I237:I238"/>
    <mergeCell ref="L237:L238"/>
    <mergeCell ref="H237:H238"/>
    <mergeCell ref="G237:G238"/>
    <mergeCell ref="D237:D238"/>
    <mergeCell ref="L239:L240"/>
    <mergeCell ref="M237:M238"/>
    <mergeCell ref="M239:M240"/>
    <mergeCell ref="F239:F240"/>
    <mergeCell ref="G239:G240"/>
    <mergeCell ref="J239:J240"/>
    <mergeCell ref="H239:H240"/>
    <mergeCell ref="K237:K238"/>
    <mergeCell ref="B241:B242"/>
    <mergeCell ref="C241:C242"/>
    <mergeCell ref="E241:E242"/>
    <mergeCell ref="I241:I242"/>
    <mergeCell ref="B239:B240"/>
    <mergeCell ref="C239:C240"/>
    <mergeCell ref="E239:E240"/>
    <mergeCell ref="I239:I240"/>
    <mergeCell ref="G241:G242"/>
    <mergeCell ref="D241:D242"/>
    <mergeCell ref="B243:B244"/>
    <mergeCell ref="C243:C244"/>
    <mergeCell ref="E243:E244"/>
    <mergeCell ref="I243:I244"/>
    <mergeCell ref="G243:G244"/>
    <mergeCell ref="E245:E246"/>
    <mergeCell ref="F243:F244"/>
    <mergeCell ref="B245:B246"/>
    <mergeCell ref="C245:C246"/>
    <mergeCell ref="F245:F246"/>
    <mergeCell ref="M241:M242"/>
    <mergeCell ref="F241:F242"/>
    <mergeCell ref="J241:J242"/>
    <mergeCell ref="H241:H242"/>
    <mergeCell ref="H245:H246"/>
    <mergeCell ref="L245:L246"/>
    <mergeCell ref="M245:M246"/>
    <mergeCell ref="M243:M244"/>
    <mergeCell ref="L243:L244"/>
    <mergeCell ref="I245:I246"/>
    <mergeCell ref="L241:L242"/>
    <mergeCell ref="E247:E248"/>
    <mergeCell ref="I247:I248"/>
    <mergeCell ref="L247:L248"/>
    <mergeCell ref="B247:B248"/>
    <mergeCell ref="C247:C248"/>
    <mergeCell ref="H247:H248"/>
    <mergeCell ref="F247:F248"/>
    <mergeCell ref="G245:G246"/>
    <mergeCell ref="G247:G248"/>
    <mergeCell ref="L249:L250"/>
    <mergeCell ref="F249:F250"/>
    <mergeCell ref="H249:H250"/>
    <mergeCell ref="M249:M250"/>
    <mergeCell ref="J249:J250"/>
    <mergeCell ref="M247:M248"/>
    <mergeCell ref="J247:J248"/>
    <mergeCell ref="B249:B250"/>
    <mergeCell ref="C249:C250"/>
    <mergeCell ref="E249:E250"/>
    <mergeCell ref="I249:I250"/>
    <mergeCell ref="G249:G250"/>
    <mergeCell ref="L251:L252"/>
    <mergeCell ref="K251:K252"/>
    <mergeCell ref="H251:H252"/>
    <mergeCell ref="B251:B252"/>
    <mergeCell ref="C251:C252"/>
    <mergeCell ref="F251:F252"/>
    <mergeCell ref="F253:F254"/>
    <mergeCell ref="G251:G252"/>
    <mergeCell ref="E251:E252"/>
    <mergeCell ref="I251:I252"/>
    <mergeCell ref="J253:J254"/>
    <mergeCell ref="H253:H254"/>
    <mergeCell ref="G253:G254"/>
    <mergeCell ref="J251:J252"/>
    <mergeCell ref="B255:B256"/>
    <mergeCell ref="C255:C256"/>
    <mergeCell ref="E255:E256"/>
    <mergeCell ref="F255:F256"/>
    <mergeCell ref="E253:E254"/>
    <mergeCell ref="H255:H256"/>
    <mergeCell ref="G255:G256"/>
    <mergeCell ref="D255:D256"/>
    <mergeCell ref="J255:J256"/>
    <mergeCell ref="K255:K256"/>
    <mergeCell ref="M255:M256"/>
    <mergeCell ref="B253:B254"/>
    <mergeCell ref="C253:C254"/>
    <mergeCell ref="M253:M254"/>
    <mergeCell ref="I255:I256"/>
    <mergeCell ref="L255:L256"/>
    <mergeCell ref="I253:I254"/>
    <mergeCell ref="L253:L254"/>
    <mergeCell ref="L259:L260"/>
    <mergeCell ref="M259:M260"/>
    <mergeCell ref="B257:B258"/>
    <mergeCell ref="C257:C258"/>
    <mergeCell ref="E257:E258"/>
    <mergeCell ref="I257:I258"/>
    <mergeCell ref="G257:G258"/>
    <mergeCell ref="L257:L258"/>
    <mergeCell ref="B259:B260"/>
    <mergeCell ref="C259:C260"/>
    <mergeCell ref="L261:L262"/>
    <mergeCell ref="M257:M258"/>
    <mergeCell ref="F257:F258"/>
    <mergeCell ref="F259:F260"/>
    <mergeCell ref="F261:F262"/>
    <mergeCell ref="G259:G260"/>
    <mergeCell ref="H257:H258"/>
    <mergeCell ref="H259:H260"/>
    <mergeCell ref="H261:H262"/>
    <mergeCell ref="J261:J262"/>
    <mergeCell ref="E259:E260"/>
    <mergeCell ref="I259:I260"/>
    <mergeCell ref="F263:F264"/>
    <mergeCell ref="G261:G262"/>
    <mergeCell ref="G263:G264"/>
    <mergeCell ref="E261:E262"/>
    <mergeCell ref="I261:I262"/>
    <mergeCell ref="I263:I264"/>
    <mergeCell ref="B261:B262"/>
    <mergeCell ref="C261:C262"/>
    <mergeCell ref="B265:B266"/>
    <mergeCell ref="C265:C266"/>
    <mergeCell ref="I265:I266"/>
    <mergeCell ref="B263:B264"/>
    <mergeCell ref="C263:C264"/>
    <mergeCell ref="E265:E266"/>
    <mergeCell ref="E263:E264"/>
    <mergeCell ref="M271:M272"/>
    <mergeCell ref="C271:C272"/>
    <mergeCell ref="E271:E272"/>
    <mergeCell ref="I271:I272"/>
    <mergeCell ref="B271:B272"/>
    <mergeCell ref="M263:M264"/>
    <mergeCell ref="J263:J264"/>
    <mergeCell ref="H263:H264"/>
    <mergeCell ref="L263:L264"/>
    <mergeCell ref="D265:D266"/>
    <mergeCell ref="B279:B280"/>
    <mergeCell ref="L271:L272"/>
    <mergeCell ref="F271:F272"/>
    <mergeCell ref="H271:H272"/>
    <mergeCell ref="G271:G272"/>
    <mergeCell ref="J271:J272"/>
    <mergeCell ref="D277:D278"/>
    <mergeCell ref="B273:B274"/>
    <mergeCell ref="C273:C274"/>
    <mergeCell ref="E273:E274"/>
    <mergeCell ref="B277:B278"/>
    <mergeCell ref="C277:C278"/>
    <mergeCell ref="E277:E278"/>
    <mergeCell ref="I277:I278"/>
    <mergeCell ref="L277:L278"/>
    <mergeCell ref="G277:G278"/>
    <mergeCell ref="M277:M278"/>
    <mergeCell ref="G281:G282"/>
    <mergeCell ref="M281:M282"/>
    <mergeCell ref="J279:J280"/>
    <mergeCell ref="L279:L280"/>
    <mergeCell ref="M279:M280"/>
    <mergeCell ref="G279:G280"/>
    <mergeCell ref="J281:J282"/>
    <mergeCell ref="C279:C280"/>
    <mergeCell ref="E279:E280"/>
    <mergeCell ref="I279:I280"/>
    <mergeCell ref="D279:D280"/>
    <mergeCell ref="L283:L284"/>
    <mergeCell ref="M283:M284"/>
    <mergeCell ref="I283:I284"/>
    <mergeCell ref="I281:I282"/>
    <mergeCell ref="L281:L282"/>
    <mergeCell ref="D281:D282"/>
    <mergeCell ref="B281:B282"/>
    <mergeCell ref="C281:C282"/>
    <mergeCell ref="G283:G284"/>
    <mergeCell ref="B283:B284"/>
    <mergeCell ref="C283:C284"/>
    <mergeCell ref="E283:E284"/>
    <mergeCell ref="E281:E282"/>
    <mergeCell ref="D283:D284"/>
    <mergeCell ref="B285:B286"/>
    <mergeCell ref="C285:C286"/>
    <mergeCell ref="E285:E286"/>
    <mergeCell ref="I285:I286"/>
    <mergeCell ref="D285:D286"/>
    <mergeCell ref="E289:E290"/>
    <mergeCell ref="I289:I290"/>
    <mergeCell ref="B287:B288"/>
    <mergeCell ref="C287:C288"/>
    <mergeCell ref="E287:E288"/>
    <mergeCell ref="L289:L290"/>
    <mergeCell ref="M285:M286"/>
    <mergeCell ref="G289:G290"/>
    <mergeCell ref="J289:J290"/>
    <mergeCell ref="M289:M290"/>
    <mergeCell ref="L285:L286"/>
    <mergeCell ref="G285:G286"/>
    <mergeCell ref="G287:G288"/>
    <mergeCell ref="I287:I288"/>
    <mergeCell ref="J287:J288"/>
    <mergeCell ref="L291:L292"/>
    <mergeCell ref="M291:M292"/>
    <mergeCell ref="B289:B290"/>
    <mergeCell ref="C289:C290"/>
    <mergeCell ref="G291:G292"/>
    <mergeCell ref="J291:J292"/>
    <mergeCell ref="B291:B292"/>
    <mergeCell ref="C291:C292"/>
    <mergeCell ref="E291:E292"/>
    <mergeCell ref="I291:I292"/>
    <mergeCell ref="E293:E294"/>
    <mergeCell ref="I293:I294"/>
    <mergeCell ref="H293:H294"/>
    <mergeCell ref="L293:L294"/>
    <mergeCell ref="G293:G294"/>
    <mergeCell ref="D293:D294"/>
    <mergeCell ref="K293:K294"/>
    <mergeCell ref="F293:F294"/>
    <mergeCell ref="J293:J294"/>
    <mergeCell ref="M293:M294"/>
    <mergeCell ref="B295:B296"/>
    <mergeCell ref="C295:C296"/>
    <mergeCell ref="E295:E296"/>
    <mergeCell ref="I295:I296"/>
    <mergeCell ref="L295:L296"/>
    <mergeCell ref="M295:M296"/>
    <mergeCell ref="G295:G296"/>
    <mergeCell ref="B293:B294"/>
    <mergeCell ref="C293:C294"/>
    <mergeCell ref="E297:E298"/>
    <mergeCell ref="G297:G298"/>
    <mergeCell ref="J297:J298"/>
    <mergeCell ref="M299:M300"/>
    <mergeCell ref="I297:I298"/>
    <mergeCell ref="L297:L298"/>
    <mergeCell ref="F297:F298"/>
    <mergeCell ref="H297:H298"/>
    <mergeCell ref="E299:E300"/>
    <mergeCell ref="F299:F300"/>
    <mergeCell ref="E301:E302"/>
    <mergeCell ref="I301:I302"/>
    <mergeCell ref="J303:J304"/>
    <mergeCell ref="L301:L302"/>
    <mergeCell ref="M297:M298"/>
    <mergeCell ref="B299:B300"/>
    <mergeCell ref="C299:C300"/>
    <mergeCell ref="I299:I300"/>
    <mergeCell ref="B297:B298"/>
    <mergeCell ref="C297:C298"/>
    <mergeCell ref="M301:M302"/>
    <mergeCell ref="G301:G302"/>
    <mergeCell ref="J301:J302"/>
    <mergeCell ref="B303:B304"/>
    <mergeCell ref="C303:C304"/>
    <mergeCell ref="E303:E304"/>
    <mergeCell ref="I303:I304"/>
    <mergeCell ref="G303:G304"/>
    <mergeCell ref="B301:B302"/>
    <mergeCell ref="C301:C302"/>
    <mergeCell ref="L307:L308"/>
    <mergeCell ref="M303:M304"/>
    <mergeCell ref="G307:G308"/>
    <mergeCell ref="J305:J306"/>
    <mergeCell ref="M307:M308"/>
    <mergeCell ref="L305:L306"/>
    <mergeCell ref="M305:M306"/>
    <mergeCell ref="L303:L304"/>
    <mergeCell ref="G305:G306"/>
    <mergeCell ref="J307:J308"/>
    <mergeCell ref="B305:B306"/>
    <mergeCell ref="C305:C306"/>
    <mergeCell ref="E305:E306"/>
    <mergeCell ref="I305:I306"/>
    <mergeCell ref="L309:L310"/>
    <mergeCell ref="M309:M310"/>
    <mergeCell ref="B307:B308"/>
    <mergeCell ref="C307:C308"/>
    <mergeCell ref="G309:G310"/>
    <mergeCell ref="B309:B310"/>
    <mergeCell ref="C309:C310"/>
    <mergeCell ref="E309:E310"/>
    <mergeCell ref="I309:I310"/>
    <mergeCell ref="E307:E308"/>
    <mergeCell ref="B311:B312"/>
    <mergeCell ref="C311:C312"/>
    <mergeCell ref="E311:E312"/>
    <mergeCell ref="I311:I312"/>
    <mergeCell ref="G311:G312"/>
    <mergeCell ref="I307:I308"/>
    <mergeCell ref="L315:L316"/>
    <mergeCell ref="M311:M312"/>
    <mergeCell ref="G315:G316"/>
    <mergeCell ref="J315:J316"/>
    <mergeCell ref="M315:M316"/>
    <mergeCell ref="L313:L314"/>
    <mergeCell ref="M313:M314"/>
    <mergeCell ref="L311:L312"/>
    <mergeCell ref="G313:G314"/>
    <mergeCell ref="J313:J314"/>
    <mergeCell ref="B313:B314"/>
    <mergeCell ref="C313:C314"/>
    <mergeCell ref="E313:E314"/>
    <mergeCell ref="I313:I314"/>
    <mergeCell ref="M317:M318"/>
    <mergeCell ref="B315:B316"/>
    <mergeCell ref="C315:C316"/>
    <mergeCell ref="G317:G318"/>
    <mergeCell ref="B317:B318"/>
    <mergeCell ref="C317:C318"/>
    <mergeCell ref="E315:E316"/>
    <mergeCell ref="I315:I316"/>
    <mergeCell ref="B319:B320"/>
    <mergeCell ref="C319:C320"/>
    <mergeCell ref="E319:E320"/>
    <mergeCell ref="I319:I320"/>
    <mergeCell ref="F319:F320"/>
    <mergeCell ref="D319:D320"/>
    <mergeCell ref="G319:G320"/>
    <mergeCell ref="F315:F316"/>
    <mergeCell ref="B321:B322"/>
    <mergeCell ref="C321:C322"/>
    <mergeCell ref="E321:E322"/>
    <mergeCell ref="I321:I322"/>
    <mergeCell ref="G321:G322"/>
    <mergeCell ref="I317:I318"/>
    <mergeCell ref="F317:F318"/>
    <mergeCell ref="F321:F322"/>
    <mergeCell ref="H317:H318"/>
    <mergeCell ref="H319:H320"/>
    <mergeCell ref="J323:J324"/>
    <mergeCell ref="K319:K320"/>
    <mergeCell ref="I323:I324"/>
    <mergeCell ref="L323:L324"/>
    <mergeCell ref="K321:K322"/>
    <mergeCell ref="K323:K324"/>
    <mergeCell ref="B325:B326"/>
    <mergeCell ref="C325:C326"/>
    <mergeCell ref="I325:I326"/>
    <mergeCell ref="B323:B324"/>
    <mergeCell ref="C323:C324"/>
    <mergeCell ref="E323:E324"/>
    <mergeCell ref="G323:G324"/>
    <mergeCell ref="E331:E332"/>
    <mergeCell ref="B327:B328"/>
    <mergeCell ref="C327:C328"/>
    <mergeCell ref="I327:I328"/>
    <mergeCell ref="G329:G330"/>
    <mergeCell ref="G327:G328"/>
    <mergeCell ref="H327:H328"/>
    <mergeCell ref="I329:I330"/>
    <mergeCell ref="F327:F328"/>
    <mergeCell ref="D329:D330"/>
    <mergeCell ref="L317:L318"/>
    <mergeCell ref="J154:J155"/>
    <mergeCell ref="B331:B332"/>
    <mergeCell ref="J329:J330"/>
    <mergeCell ref="L331:L332"/>
    <mergeCell ref="C331:C332"/>
    <mergeCell ref="I331:I332"/>
    <mergeCell ref="B329:B330"/>
    <mergeCell ref="C329:C330"/>
    <mergeCell ref="E329:E330"/>
    <mergeCell ref="M333:M334"/>
    <mergeCell ref="M329:M330"/>
    <mergeCell ref="L325:L326"/>
    <mergeCell ref="M319:M320"/>
    <mergeCell ref="L321:L322"/>
    <mergeCell ref="M321:M322"/>
    <mergeCell ref="L319:L320"/>
    <mergeCell ref="L329:L330"/>
    <mergeCell ref="M323:M324"/>
    <mergeCell ref="M327:M328"/>
    <mergeCell ref="B333:B334"/>
    <mergeCell ref="C333:C334"/>
    <mergeCell ref="E333:E334"/>
    <mergeCell ref="G333:G334"/>
    <mergeCell ref="B335:B336"/>
    <mergeCell ref="C335:C336"/>
    <mergeCell ref="E335:E336"/>
    <mergeCell ref="M335:M336"/>
    <mergeCell ref="F335:F336"/>
    <mergeCell ref="E337:E338"/>
    <mergeCell ref="B339:B340"/>
    <mergeCell ref="C339:C340"/>
    <mergeCell ref="E339:E340"/>
    <mergeCell ref="I339:I340"/>
    <mergeCell ref="G339:G340"/>
    <mergeCell ref="G337:G338"/>
    <mergeCell ref="B337:B338"/>
    <mergeCell ref="C337:C338"/>
    <mergeCell ref="H337:H338"/>
    <mergeCell ref="H335:H336"/>
    <mergeCell ref="J333:J334"/>
    <mergeCell ref="J335:J336"/>
    <mergeCell ref="L333:L334"/>
    <mergeCell ref="I335:I336"/>
    <mergeCell ref="L335:L336"/>
    <mergeCell ref="G335:G336"/>
    <mergeCell ref="I333:I334"/>
    <mergeCell ref="I347:I348"/>
    <mergeCell ref="B341:B342"/>
    <mergeCell ref="C341:C342"/>
    <mergeCell ref="G343:G344"/>
    <mergeCell ref="H343:H344"/>
    <mergeCell ref="D343:D344"/>
    <mergeCell ref="B343:B344"/>
    <mergeCell ref="I341:I342"/>
    <mergeCell ref="B345:B346"/>
    <mergeCell ref="C345:C346"/>
    <mergeCell ref="L327:L328"/>
    <mergeCell ref="H341:H342"/>
    <mergeCell ref="G341:G342"/>
    <mergeCell ref="J339:J340"/>
    <mergeCell ref="I337:I338"/>
    <mergeCell ref="L337:L338"/>
    <mergeCell ref="J337:J338"/>
    <mergeCell ref="L339:L340"/>
    <mergeCell ref="G331:G332"/>
    <mergeCell ref="H331:H332"/>
    <mergeCell ref="L86:L87"/>
    <mergeCell ref="M86:M87"/>
    <mergeCell ref="C343:C344"/>
    <mergeCell ref="E343:E344"/>
    <mergeCell ref="I343:I344"/>
    <mergeCell ref="M341:M342"/>
    <mergeCell ref="M337:M338"/>
    <mergeCell ref="J341:J342"/>
    <mergeCell ref="L341:L342"/>
    <mergeCell ref="M325:M326"/>
    <mergeCell ref="I345:I346"/>
    <mergeCell ref="M339:M340"/>
    <mergeCell ref="F339:F340"/>
    <mergeCell ref="E341:E342"/>
    <mergeCell ref="J343:J344"/>
    <mergeCell ref="M345:M346"/>
    <mergeCell ref="L345:L346"/>
    <mergeCell ref="M331:M332"/>
    <mergeCell ref="C351:C352"/>
    <mergeCell ref="E351:E352"/>
    <mergeCell ref="G349:G350"/>
    <mergeCell ref="G351:G352"/>
    <mergeCell ref="L347:L348"/>
    <mergeCell ref="L351:L352"/>
    <mergeCell ref="G347:G348"/>
    <mergeCell ref="H347:H348"/>
    <mergeCell ref="C347:C348"/>
    <mergeCell ref="E347:E348"/>
    <mergeCell ref="M347:M348"/>
    <mergeCell ref="B349:B350"/>
    <mergeCell ref="C349:C350"/>
    <mergeCell ref="E349:E350"/>
    <mergeCell ref="I349:I350"/>
    <mergeCell ref="L349:L350"/>
    <mergeCell ref="M349:M350"/>
    <mergeCell ref="J349:J350"/>
    <mergeCell ref="J347:J348"/>
    <mergeCell ref="B347:B348"/>
    <mergeCell ref="M351:M352"/>
    <mergeCell ref="B353:B354"/>
    <mergeCell ref="C353:C354"/>
    <mergeCell ref="I353:I354"/>
    <mergeCell ref="J351:J352"/>
    <mergeCell ref="H351:H352"/>
    <mergeCell ref="F351:F352"/>
    <mergeCell ref="D351:D352"/>
    <mergeCell ref="I351:I352"/>
    <mergeCell ref="B351:B352"/>
    <mergeCell ref="G355:G356"/>
    <mergeCell ref="J355:J356"/>
    <mergeCell ref="F355:F356"/>
    <mergeCell ref="B355:B356"/>
    <mergeCell ref="C355:C356"/>
    <mergeCell ref="E355:E356"/>
    <mergeCell ref="I355:I356"/>
    <mergeCell ref="D355:D356"/>
    <mergeCell ref="H355:H356"/>
    <mergeCell ref="M355:M356"/>
    <mergeCell ref="L357:L358"/>
    <mergeCell ref="M357:M358"/>
    <mergeCell ref="J357:J358"/>
    <mergeCell ref="L355:L356"/>
    <mergeCell ref="B357:B358"/>
    <mergeCell ref="C357:C358"/>
    <mergeCell ref="E357:E358"/>
    <mergeCell ref="I357:I358"/>
    <mergeCell ref="G357:G358"/>
    <mergeCell ref="D357:D358"/>
    <mergeCell ref="B359:B360"/>
    <mergeCell ref="C359:C360"/>
    <mergeCell ref="E359:E360"/>
    <mergeCell ref="I359:I360"/>
    <mergeCell ref="F359:F360"/>
    <mergeCell ref="G359:G360"/>
    <mergeCell ref="D359:D360"/>
    <mergeCell ref="H357:H358"/>
    <mergeCell ref="H359:H360"/>
    <mergeCell ref="L363:L364"/>
    <mergeCell ref="M359:M360"/>
    <mergeCell ref="G363:G364"/>
    <mergeCell ref="M363:M364"/>
    <mergeCell ref="G361:G362"/>
    <mergeCell ref="L361:L362"/>
    <mergeCell ref="M361:M362"/>
    <mergeCell ref="L359:L360"/>
    <mergeCell ref="J359:J360"/>
    <mergeCell ref="J361:J362"/>
    <mergeCell ref="B361:B362"/>
    <mergeCell ref="C361:C362"/>
    <mergeCell ref="E361:E362"/>
    <mergeCell ref="I361:I362"/>
    <mergeCell ref="D361:D362"/>
    <mergeCell ref="M365:M366"/>
    <mergeCell ref="B363:B364"/>
    <mergeCell ref="C363:C364"/>
    <mergeCell ref="G365:G366"/>
    <mergeCell ref="B365:B366"/>
    <mergeCell ref="C365:C366"/>
    <mergeCell ref="E365:E366"/>
    <mergeCell ref="I365:I366"/>
    <mergeCell ref="E363:E364"/>
    <mergeCell ref="I363:I364"/>
    <mergeCell ref="B367:B368"/>
    <mergeCell ref="C367:C368"/>
    <mergeCell ref="E367:E368"/>
    <mergeCell ref="I367:I368"/>
    <mergeCell ref="G367:G368"/>
    <mergeCell ref="L371:L372"/>
    <mergeCell ref="M367:M368"/>
    <mergeCell ref="G371:G372"/>
    <mergeCell ref="J371:J372"/>
    <mergeCell ref="M371:M372"/>
    <mergeCell ref="L369:L370"/>
    <mergeCell ref="M369:M370"/>
    <mergeCell ref="L367:L368"/>
    <mergeCell ref="G369:G370"/>
    <mergeCell ref="K371:K372"/>
    <mergeCell ref="B369:B370"/>
    <mergeCell ref="C369:C370"/>
    <mergeCell ref="E369:E370"/>
    <mergeCell ref="I369:I370"/>
    <mergeCell ref="F369:F370"/>
    <mergeCell ref="M373:M374"/>
    <mergeCell ref="B371:B372"/>
    <mergeCell ref="C371:C372"/>
    <mergeCell ref="G373:G374"/>
    <mergeCell ref="B373:B374"/>
    <mergeCell ref="C373:C374"/>
    <mergeCell ref="E373:E374"/>
    <mergeCell ref="I373:I374"/>
    <mergeCell ref="E371:E372"/>
    <mergeCell ref="I371:I372"/>
    <mergeCell ref="B375:B376"/>
    <mergeCell ref="C375:C376"/>
    <mergeCell ref="E375:E376"/>
    <mergeCell ref="I375:I376"/>
    <mergeCell ref="F375:F376"/>
    <mergeCell ref="G375:G376"/>
    <mergeCell ref="I379:I380"/>
    <mergeCell ref="L379:L380"/>
    <mergeCell ref="M375:M376"/>
    <mergeCell ref="G379:G380"/>
    <mergeCell ref="M379:M380"/>
    <mergeCell ref="L377:L378"/>
    <mergeCell ref="M377:M378"/>
    <mergeCell ref="L375:L376"/>
    <mergeCell ref="J377:J378"/>
    <mergeCell ref="J379:J380"/>
    <mergeCell ref="B377:B378"/>
    <mergeCell ref="C377:C378"/>
    <mergeCell ref="E377:E378"/>
    <mergeCell ref="I377:I378"/>
    <mergeCell ref="G377:G378"/>
    <mergeCell ref="F377:F378"/>
    <mergeCell ref="D377:D378"/>
    <mergeCell ref="D379:D380"/>
    <mergeCell ref="B379:B380"/>
    <mergeCell ref="C379:C380"/>
    <mergeCell ref="G381:G382"/>
    <mergeCell ref="B381:B382"/>
    <mergeCell ref="C381:C382"/>
    <mergeCell ref="E381:E382"/>
    <mergeCell ref="I381:I382"/>
    <mergeCell ref="E379:E380"/>
    <mergeCell ref="H381:H382"/>
    <mergeCell ref="H379:H380"/>
    <mergeCell ref="M385:M386"/>
    <mergeCell ref="L383:L384"/>
    <mergeCell ref="H385:H386"/>
    <mergeCell ref="J383:J384"/>
    <mergeCell ref="B383:B384"/>
    <mergeCell ref="C383:C384"/>
    <mergeCell ref="E383:E384"/>
    <mergeCell ref="I383:I384"/>
    <mergeCell ref="H383:H384"/>
    <mergeCell ref="G383:G384"/>
    <mergeCell ref="B385:B386"/>
    <mergeCell ref="C385:C386"/>
    <mergeCell ref="E385:E386"/>
    <mergeCell ref="I385:I386"/>
    <mergeCell ref="G385:G386"/>
    <mergeCell ref="L389:L390"/>
    <mergeCell ref="I387:I388"/>
    <mergeCell ref="L387:L388"/>
    <mergeCell ref="G387:G388"/>
    <mergeCell ref="L385:L386"/>
    <mergeCell ref="B387:B388"/>
    <mergeCell ref="C387:C388"/>
    <mergeCell ref="G389:G390"/>
    <mergeCell ref="B389:B390"/>
    <mergeCell ref="C389:C390"/>
    <mergeCell ref="E389:E390"/>
    <mergeCell ref="E387:E388"/>
    <mergeCell ref="B391:B392"/>
    <mergeCell ref="C391:C392"/>
    <mergeCell ref="I391:I392"/>
    <mergeCell ref="G393:G394"/>
    <mergeCell ref="B393:B394"/>
    <mergeCell ref="C393:C394"/>
    <mergeCell ref="E393:E394"/>
    <mergeCell ref="I393:I394"/>
    <mergeCell ref="H391:H392"/>
    <mergeCell ref="M76:M77"/>
    <mergeCell ref="J68:J69"/>
    <mergeCell ref="J72:J73"/>
    <mergeCell ref="L76:L77"/>
    <mergeCell ref="K76:K77"/>
    <mergeCell ref="M70:M71"/>
    <mergeCell ref="M74:M75"/>
    <mergeCell ref="L70:L71"/>
    <mergeCell ref="K70:K71"/>
    <mergeCell ref="J76:J77"/>
    <mergeCell ref="I397:I398"/>
    <mergeCell ref="L397:L398"/>
    <mergeCell ref="U32:U33"/>
    <mergeCell ref="V32:V33"/>
    <mergeCell ref="J82:J83"/>
    <mergeCell ref="M389:M390"/>
    <mergeCell ref="I389:I390"/>
    <mergeCell ref="M383:M384"/>
    <mergeCell ref="M387:M388"/>
    <mergeCell ref="M140:M141"/>
    <mergeCell ref="B395:B396"/>
    <mergeCell ref="C395:C396"/>
    <mergeCell ref="E395:E396"/>
    <mergeCell ref="I395:I396"/>
    <mergeCell ref="L395:L396"/>
    <mergeCell ref="M395:M396"/>
    <mergeCell ref="G395:G396"/>
    <mergeCell ref="J395:J396"/>
    <mergeCell ref="C397:C398"/>
    <mergeCell ref="E397:E398"/>
    <mergeCell ref="G397:G398"/>
    <mergeCell ref="E399:E400"/>
    <mergeCell ref="G399:G400"/>
    <mergeCell ref="M393:M394"/>
    <mergeCell ref="L393:L394"/>
    <mergeCell ref="F393:F394"/>
    <mergeCell ref="J393:J394"/>
    <mergeCell ref="D393:D394"/>
    <mergeCell ref="B401:B402"/>
    <mergeCell ref="C401:C402"/>
    <mergeCell ref="E401:E402"/>
    <mergeCell ref="I401:I402"/>
    <mergeCell ref="J401:J402"/>
    <mergeCell ref="M397:M398"/>
    <mergeCell ref="B399:B400"/>
    <mergeCell ref="C399:C400"/>
    <mergeCell ref="I399:I400"/>
    <mergeCell ref="B397:B398"/>
    <mergeCell ref="M401:M402"/>
    <mergeCell ref="M403:M404"/>
    <mergeCell ref="H403:H404"/>
    <mergeCell ref="G403:G404"/>
    <mergeCell ref="J403:J404"/>
    <mergeCell ref="K403:K404"/>
    <mergeCell ref="L401:L402"/>
    <mergeCell ref="G401:G402"/>
    <mergeCell ref="H401:H402"/>
    <mergeCell ref="K401:K402"/>
    <mergeCell ref="L405:L406"/>
    <mergeCell ref="H405:H406"/>
    <mergeCell ref="G405:G406"/>
    <mergeCell ref="J405:J406"/>
    <mergeCell ref="K405:K406"/>
    <mergeCell ref="E403:E404"/>
    <mergeCell ref="I403:I404"/>
    <mergeCell ref="L403:L404"/>
    <mergeCell ref="F403:F404"/>
    <mergeCell ref="F405:F406"/>
    <mergeCell ref="E407:E408"/>
    <mergeCell ref="I407:I408"/>
    <mergeCell ref="G407:G408"/>
    <mergeCell ref="B405:B406"/>
    <mergeCell ref="C405:C406"/>
    <mergeCell ref="E405:E406"/>
    <mergeCell ref="I405:I406"/>
    <mergeCell ref="D405:D406"/>
    <mergeCell ref="H407:H408"/>
    <mergeCell ref="L407:L408"/>
    <mergeCell ref="K407:K408"/>
    <mergeCell ref="I409:I410"/>
    <mergeCell ref="M405:M406"/>
    <mergeCell ref="B403:B404"/>
    <mergeCell ref="C403:C404"/>
    <mergeCell ref="L409:L410"/>
    <mergeCell ref="M409:M410"/>
    <mergeCell ref="B407:B408"/>
    <mergeCell ref="C407:C408"/>
    <mergeCell ref="L411:L412"/>
    <mergeCell ref="G411:G412"/>
    <mergeCell ref="K409:K410"/>
    <mergeCell ref="K411:K412"/>
    <mergeCell ref="G409:G410"/>
    <mergeCell ref="M411:M412"/>
    <mergeCell ref="J411:J412"/>
    <mergeCell ref="H411:H412"/>
    <mergeCell ref="H409:H410"/>
    <mergeCell ref="B415:B416"/>
    <mergeCell ref="C415:C416"/>
    <mergeCell ref="E415:E416"/>
    <mergeCell ref="I415:I416"/>
    <mergeCell ref="B409:B410"/>
    <mergeCell ref="C409:C410"/>
    <mergeCell ref="E409:E410"/>
    <mergeCell ref="E411:E412"/>
    <mergeCell ref="I411:I412"/>
    <mergeCell ref="D415:D416"/>
    <mergeCell ref="L415:L416"/>
    <mergeCell ref="F415:F416"/>
    <mergeCell ref="H415:H416"/>
    <mergeCell ref="G415:G416"/>
    <mergeCell ref="J415:J416"/>
    <mergeCell ref="K415:K416"/>
    <mergeCell ref="M415:M416"/>
    <mergeCell ref="B411:B412"/>
    <mergeCell ref="C411:C412"/>
    <mergeCell ref="L419:L420"/>
    <mergeCell ref="M419:M420"/>
    <mergeCell ref="B417:B418"/>
    <mergeCell ref="C417:C418"/>
    <mergeCell ref="E417:E418"/>
    <mergeCell ref="I417:I418"/>
    <mergeCell ref="G417:G418"/>
    <mergeCell ref="M417:M418"/>
    <mergeCell ref="F417:F418"/>
    <mergeCell ref="F419:F420"/>
    <mergeCell ref="H417:H418"/>
    <mergeCell ref="G419:G420"/>
    <mergeCell ref="J417:J418"/>
    <mergeCell ref="J419:J420"/>
    <mergeCell ref="L417:L418"/>
    <mergeCell ref="B421:B422"/>
    <mergeCell ref="C421:C422"/>
    <mergeCell ref="I421:I422"/>
    <mergeCell ref="E421:E422"/>
    <mergeCell ref="L421:L422"/>
    <mergeCell ref="B419:B420"/>
    <mergeCell ref="C419:C420"/>
    <mergeCell ref="E419:E420"/>
    <mergeCell ref="I419:I420"/>
    <mergeCell ref="H419:H420"/>
    <mergeCell ref="B423:B424"/>
    <mergeCell ref="C423:C424"/>
    <mergeCell ref="E423:E424"/>
    <mergeCell ref="I423:I424"/>
    <mergeCell ref="G423:G424"/>
    <mergeCell ref="F423:F424"/>
    <mergeCell ref="H423:H424"/>
    <mergeCell ref="L425:L426"/>
    <mergeCell ref="G425:G426"/>
    <mergeCell ref="J425:J426"/>
    <mergeCell ref="D423:D424"/>
    <mergeCell ref="D425:D426"/>
    <mergeCell ref="J423:J424"/>
    <mergeCell ref="L423:L424"/>
    <mergeCell ref="F425:F426"/>
    <mergeCell ref="K425:K426"/>
    <mergeCell ref="K423:K424"/>
    <mergeCell ref="B427:B428"/>
    <mergeCell ref="C427:C428"/>
    <mergeCell ref="I427:I428"/>
    <mergeCell ref="B425:B426"/>
    <mergeCell ref="C425:C426"/>
    <mergeCell ref="E425:E426"/>
    <mergeCell ref="I425:I426"/>
    <mergeCell ref="D427:D428"/>
    <mergeCell ref="E427:E428"/>
    <mergeCell ref="F427:F428"/>
    <mergeCell ref="B429:B430"/>
    <mergeCell ref="C429:C430"/>
    <mergeCell ref="E429:E430"/>
    <mergeCell ref="I429:I430"/>
    <mergeCell ref="F429:F430"/>
    <mergeCell ref="G429:G430"/>
    <mergeCell ref="D429:D430"/>
    <mergeCell ref="H429:H430"/>
    <mergeCell ref="L431:L432"/>
    <mergeCell ref="M429:M430"/>
    <mergeCell ref="M431:M432"/>
    <mergeCell ref="G431:G432"/>
    <mergeCell ref="J431:J432"/>
    <mergeCell ref="K431:K432"/>
    <mergeCell ref="H431:H432"/>
    <mergeCell ref="L429:L430"/>
    <mergeCell ref="K429:K430"/>
    <mergeCell ref="J429:J430"/>
    <mergeCell ref="G435:G436"/>
    <mergeCell ref="B433:B434"/>
    <mergeCell ref="C433:C434"/>
    <mergeCell ref="E433:E434"/>
    <mergeCell ref="I433:I434"/>
    <mergeCell ref="L433:L434"/>
    <mergeCell ref="G433:G434"/>
    <mergeCell ref="J433:J434"/>
    <mergeCell ref="K433:K434"/>
    <mergeCell ref="B431:B432"/>
    <mergeCell ref="C431:C432"/>
    <mergeCell ref="B435:B436"/>
    <mergeCell ref="C435:C436"/>
    <mergeCell ref="E435:E436"/>
    <mergeCell ref="I435:I436"/>
    <mergeCell ref="H433:H434"/>
    <mergeCell ref="E431:E432"/>
    <mergeCell ref="I431:I432"/>
    <mergeCell ref="H435:H436"/>
    <mergeCell ref="B437:B438"/>
    <mergeCell ref="C437:C438"/>
    <mergeCell ref="E437:E438"/>
    <mergeCell ref="I437:I438"/>
    <mergeCell ref="G437:G438"/>
    <mergeCell ref="B441:B442"/>
    <mergeCell ref="C441:C442"/>
    <mergeCell ref="I441:I442"/>
    <mergeCell ref="B439:B440"/>
    <mergeCell ref="C439:C440"/>
    <mergeCell ref="M441:M442"/>
    <mergeCell ref="L439:L440"/>
    <mergeCell ref="L445:L446"/>
    <mergeCell ref="G439:G440"/>
    <mergeCell ref="E439:E440"/>
    <mergeCell ref="I439:I440"/>
    <mergeCell ref="F439:F440"/>
    <mergeCell ref="H439:H440"/>
    <mergeCell ref="F443:F444"/>
    <mergeCell ref="G445:G446"/>
    <mergeCell ref="B443:B444"/>
    <mergeCell ref="C443:C444"/>
    <mergeCell ref="E443:E444"/>
    <mergeCell ref="I443:I444"/>
    <mergeCell ref="G443:G444"/>
    <mergeCell ref="I445:I446"/>
    <mergeCell ref="D445:D446"/>
    <mergeCell ref="F445:F446"/>
    <mergeCell ref="H443:H444"/>
    <mergeCell ref="D443:D444"/>
    <mergeCell ref="M449:M450"/>
    <mergeCell ref="J445:J446"/>
    <mergeCell ref="H449:H450"/>
    <mergeCell ref="E447:E448"/>
    <mergeCell ref="I447:I448"/>
    <mergeCell ref="L447:L448"/>
    <mergeCell ref="L449:L450"/>
    <mergeCell ref="E449:E450"/>
    <mergeCell ref="F449:F450"/>
    <mergeCell ref="G449:G450"/>
    <mergeCell ref="B445:B446"/>
    <mergeCell ref="C445:C446"/>
    <mergeCell ref="B449:B450"/>
    <mergeCell ref="C449:C450"/>
    <mergeCell ref="B447:B448"/>
    <mergeCell ref="C447:C448"/>
    <mergeCell ref="X32:X33"/>
    <mergeCell ref="W34:W35"/>
    <mergeCell ref="X74:X75"/>
    <mergeCell ref="M447:M448"/>
    <mergeCell ref="M443:M444"/>
    <mergeCell ref="M445:M446"/>
    <mergeCell ref="M435:M436"/>
    <mergeCell ref="M425:M426"/>
    <mergeCell ref="M427:M428"/>
    <mergeCell ref="M423:M424"/>
    <mergeCell ref="W76:W77"/>
    <mergeCell ref="O86:O87"/>
    <mergeCell ref="S32:S33"/>
    <mergeCell ref="T32:T33"/>
    <mergeCell ref="S74:S75"/>
    <mergeCell ref="T74:T75"/>
    <mergeCell ref="V86:V87"/>
    <mergeCell ref="U86:U87"/>
    <mergeCell ref="W86:W87"/>
    <mergeCell ref="W32:W33"/>
    <mergeCell ref="B451:B452"/>
    <mergeCell ref="C451:C452"/>
    <mergeCell ref="I451:I452"/>
    <mergeCell ref="G453:G454"/>
    <mergeCell ref="H453:H454"/>
    <mergeCell ref="C453:C454"/>
    <mergeCell ref="E453:E454"/>
    <mergeCell ref="I453:I454"/>
    <mergeCell ref="F453:F454"/>
    <mergeCell ref="D451:D452"/>
    <mergeCell ref="L455:L456"/>
    <mergeCell ref="B453:B454"/>
    <mergeCell ref="J459:J460"/>
    <mergeCell ref="J461:J462"/>
    <mergeCell ref="K459:K460"/>
    <mergeCell ref="K461:K462"/>
    <mergeCell ref="L459:L460"/>
    <mergeCell ref="L461:L462"/>
    <mergeCell ref="L453:L454"/>
    <mergeCell ref="F461:F462"/>
    <mergeCell ref="B455:B456"/>
    <mergeCell ref="J453:J454"/>
    <mergeCell ref="E455:E456"/>
    <mergeCell ref="C455:C456"/>
    <mergeCell ref="I455:I456"/>
    <mergeCell ref="G455:G456"/>
    <mergeCell ref="H455:H456"/>
    <mergeCell ref="F455:F456"/>
    <mergeCell ref="D455:D456"/>
    <mergeCell ref="D453:D454"/>
    <mergeCell ref="B459:B460"/>
    <mergeCell ref="C459:C460"/>
    <mergeCell ref="E459:E460"/>
    <mergeCell ref="I459:I460"/>
    <mergeCell ref="G459:G460"/>
    <mergeCell ref="F459:F460"/>
    <mergeCell ref="C457:C458"/>
    <mergeCell ref="I457:I458"/>
    <mergeCell ref="D327:D328"/>
    <mergeCell ref="E327:E328"/>
    <mergeCell ref="E451:E452"/>
    <mergeCell ref="F451:F452"/>
    <mergeCell ref="G451:G452"/>
    <mergeCell ref="H451:H452"/>
    <mergeCell ref="I449:I450"/>
    <mergeCell ref="E445:E446"/>
    <mergeCell ref="J463:J464"/>
    <mergeCell ref="J465:J466"/>
    <mergeCell ref="E461:E462"/>
    <mergeCell ref="I461:I462"/>
    <mergeCell ref="G463:G464"/>
    <mergeCell ref="G465:G466"/>
    <mergeCell ref="G461:G462"/>
    <mergeCell ref="F463:F464"/>
    <mergeCell ref="F465:F466"/>
    <mergeCell ref="H461:H462"/>
    <mergeCell ref="B463:B464"/>
    <mergeCell ref="C463:C464"/>
    <mergeCell ref="E463:E464"/>
    <mergeCell ref="I463:I464"/>
    <mergeCell ref="H463:H464"/>
    <mergeCell ref="L471:L472"/>
    <mergeCell ref="J471:J472"/>
    <mergeCell ref="G471:G472"/>
    <mergeCell ref="H471:H472"/>
    <mergeCell ref="K471:K472"/>
    <mergeCell ref="B461:B462"/>
    <mergeCell ref="C461:C462"/>
    <mergeCell ref="L467:L468"/>
    <mergeCell ref="M467:M468"/>
    <mergeCell ref="B465:B466"/>
    <mergeCell ref="C465:C466"/>
    <mergeCell ref="E465:E466"/>
    <mergeCell ref="I465:I466"/>
    <mergeCell ref="J467:J468"/>
    <mergeCell ref="L463:L464"/>
    <mergeCell ref="L465:L466"/>
    <mergeCell ref="E469:E470"/>
    <mergeCell ref="I469:I470"/>
    <mergeCell ref="L469:L470"/>
    <mergeCell ref="J469:J470"/>
    <mergeCell ref="G469:G470"/>
    <mergeCell ref="G467:G468"/>
    <mergeCell ref="K469:K470"/>
    <mergeCell ref="F467:F468"/>
    <mergeCell ref="F469:F470"/>
    <mergeCell ref="B467:B468"/>
    <mergeCell ref="C467:C468"/>
    <mergeCell ref="E467:E468"/>
    <mergeCell ref="I467:I468"/>
    <mergeCell ref="D467:D468"/>
    <mergeCell ref="H467:H468"/>
    <mergeCell ref="H469:H470"/>
    <mergeCell ref="B469:B470"/>
    <mergeCell ref="C469:C470"/>
    <mergeCell ref="B473:B474"/>
    <mergeCell ref="C473:C474"/>
    <mergeCell ref="D469:D470"/>
    <mergeCell ref="D471:D472"/>
    <mergeCell ref="F471:F472"/>
    <mergeCell ref="B471:B472"/>
    <mergeCell ref="C471:C472"/>
    <mergeCell ref="I471:I472"/>
    <mergeCell ref="B475:B476"/>
    <mergeCell ref="C475:C476"/>
    <mergeCell ref="E475:E476"/>
    <mergeCell ref="I475:I476"/>
    <mergeCell ref="G475:G476"/>
    <mergeCell ref="D475:D476"/>
    <mergeCell ref="F475:F476"/>
    <mergeCell ref="D473:D474"/>
    <mergeCell ref="E473:E474"/>
    <mergeCell ref="C479:C480"/>
    <mergeCell ref="B477:B478"/>
    <mergeCell ref="C477:C478"/>
    <mergeCell ref="E477:E478"/>
    <mergeCell ref="B479:B480"/>
    <mergeCell ref="E471:E472"/>
    <mergeCell ref="K481:K482"/>
    <mergeCell ref="L481:L482"/>
    <mergeCell ref="I477:I478"/>
    <mergeCell ref="H477:H478"/>
    <mergeCell ref="G479:G480"/>
    <mergeCell ref="D477:D478"/>
    <mergeCell ref="D479:D480"/>
    <mergeCell ref="I479:I480"/>
    <mergeCell ref="E479:E480"/>
    <mergeCell ref="G477:G478"/>
    <mergeCell ref="H475:H476"/>
    <mergeCell ref="H479:H480"/>
    <mergeCell ref="G481:G482"/>
    <mergeCell ref="H481:H482"/>
    <mergeCell ref="J475:J476"/>
    <mergeCell ref="F477:F478"/>
    <mergeCell ref="F479:F480"/>
    <mergeCell ref="J481:J482"/>
    <mergeCell ref="C483:C484"/>
    <mergeCell ref="E483:E484"/>
    <mergeCell ref="I483:I484"/>
    <mergeCell ref="B481:B482"/>
    <mergeCell ref="C481:C482"/>
    <mergeCell ref="E481:E482"/>
    <mergeCell ref="I481:I482"/>
    <mergeCell ref="D481:D482"/>
    <mergeCell ref="F483:F484"/>
    <mergeCell ref="F481:F482"/>
    <mergeCell ref="G483:G484"/>
    <mergeCell ref="D483:D484"/>
    <mergeCell ref="H483:H484"/>
    <mergeCell ref="K483:K484"/>
    <mergeCell ref="J483:J484"/>
    <mergeCell ref="B485:B486"/>
    <mergeCell ref="C485:C486"/>
    <mergeCell ref="E485:E486"/>
    <mergeCell ref="I485:I486"/>
    <mergeCell ref="B483:B484"/>
    <mergeCell ref="L485:L486"/>
    <mergeCell ref="F485:F486"/>
    <mergeCell ref="G485:G486"/>
    <mergeCell ref="D485:D486"/>
    <mergeCell ref="H485:H486"/>
    <mergeCell ref="K485:K486"/>
    <mergeCell ref="J485:J486"/>
    <mergeCell ref="B487:B488"/>
    <mergeCell ref="C487:C488"/>
    <mergeCell ref="E487:E488"/>
    <mergeCell ref="I487:I488"/>
    <mergeCell ref="G487:G488"/>
    <mergeCell ref="D487:D488"/>
    <mergeCell ref="H487:H488"/>
    <mergeCell ref="F487:F488"/>
    <mergeCell ref="X86:X87"/>
    <mergeCell ref="J130:J131"/>
    <mergeCell ref="J142:J143"/>
    <mergeCell ref="J144:J145"/>
    <mergeCell ref="L110:L111"/>
    <mergeCell ref="M110:M111"/>
    <mergeCell ref="P86:P87"/>
    <mergeCell ref="M114:M115"/>
    <mergeCell ref="L142:L143"/>
    <mergeCell ref="J136:J137"/>
    <mergeCell ref="Q86:Q87"/>
    <mergeCell ref="J96:J97"/>
    <mergeCell ref="J104:J105"/>
    <mergeCell ref="J112:J113"/>
    <mergeCell ref="L152:L153"/>
    <mergeCell ref="M148:M149"/>
    <mergeCell ref="L148:L149"/>
    <mergeCell ref="M146:M147"/>
    <mergeCell ref="M132:M133"/>
    <mergeCell ref="J152:J153"/>
    <mergeCell ref="M481:M482"/>
    <mergeCell ref="M471:M472"/>
    <mergeCell ref="M469:M470"/>
    <mergeCell ref="M465:M466"/>
    <mergeCell ref="M463:M464"/>
    <mergeCell ref="M453:M454"/>
    <mergeCell ref="M459:M460"/>
    <mergeCell ref="M461:M462"/>
    <mergeCell ref="M457:M458"/>
    <mergeCell ref="N327:N328"/>
    <mergeCell ref="O327:O328"/>
    <mergeCell ref="L451:L452"/>
    <mergeCell ref="M451:M452"/>
    <mergeCell ref="L443:L444"/>
    <mergeCell ref="M439:M440"/>
    <mergeCell ref="L437:L438"/>
    <mergeCell ref="M433:M434"/>
    <mergeCell ref="L435:L436"/>
    <mergeCell ref="M413:M414"/>
    <mergeCell ref="D457:D458"/>
    <mergeCell ref="E457:E458"/>
    <mergeCell ref="F457:F458"/>
    <mergeCell ref="G457:G458"/>
    <mergeCell ref="H457:H458"/>
    <mergeCell ref="L457:L458"/>
    <mergeCell ref="W457:W458"/>
    <mergeCell ref="X457:X458"/>
    <mergeCell ref="P457:P458"/>
    <mergeCell ref="Q457:Q458"/>
    <mergeCell ref="R457:R458"/>
    <mergeCell ref="S457:S458"/>
    <mergeCell ref="M485:M486"/>
    <mergeCell ref="N489:N490"/>
    <mergeCell ref="U459:U460"/>
    <mergeCell ref="V459:V460"/>
    <mergeCell ref="U461:U462"/>
    <mergeCell ref="U457:U458"/>
    <mergeCell ref="V457:V458"/>
    <mergeCell ref="V461:V462"/>
    <mergeCell ref="O457:O458"/>
    <mergeCell ref="M475:M476"/>
    <mergeCell ref="T475:T476"/>
    <mergeCell ref="T483:T484"/>
    <mergeCell ref="L479:L480"/>
    <mergeCell ref="L477:L478"/>
    <mergeCell ref="M477:M478"/>
    <mergeCell ref="M479:M480"/>
    <mergeCell ref="M483:M484"/>
    <mergeCell ref="L483:L484"/>
    <mergeCell ref="L475:L476"/>
    <mergeCell ref="N483:N484"/>
    <mergeCell ref="I489:I490"/>
    <mergeCell ref="E489:E490"/>
    <mergeCell ref="F489:F490"/>
    <mergeCell ref="H489:H490"/>
    <mergeCell ref="D489:D490"/>
    <mergeCell ref="J487:J490"/>
    <mergeCell ref="K487:K489"/>
    <mergeCell ref="M487:M488"/>
    <mergeCell ref="L487:L488"/>
    <mergeCell ref="N487:N488"/>
    <mergeCell ref="R487:R488"/>
    <mergeCell ref="V489:V490"/>
    <mergeCell ref="Q489:Q490"/>
    <mergeCell ref="L489:L490"/>
    <mergeCell ref="M489:M490"/>
    <mergeCell ref="O489:O490"/>
    <mergeCell ref="A489:A490"/>
    <mergeCell ref="W489:W490"/>
    <mergeCell ref="X489:X490"/>
    <mergeCell ref="P489:P490"/>
    <mergeCell ref="R489:R490"/>
    <mergeCell ref="S489:S490"/>
    <mergeCell ref="T489:T490"/>
    <mergeCell ref="U489:U490"/>
    <mergeCell ref="G489:G490"/>
    <mergeCell ref="C489:C490"/>
    <mergeCell ref="B413:B414"/>
    <mergeCell ref="C413:C414"/>
    <mergeCell ref="D413:D414"/>
    <mergeCell ref="E413:E414"/>
    <mergeCell ref="F413:F414"/>
    <mergeCell ref="G413:G414"/>
    <mergeCell ref="N413:N414"/>
    <mergeCell ref="O413:O414"/>
    <mergeCell ref="P413:P414"/>
    <mergeCell ref="Q413:Q414"/>
    <mergeCell ref="R413:R414"/>
    <mergeCell ref="H413:H414"/>
    <mergeCell ref="I413:I414"/>
    <mergeCell ref="J413:J414"/>
    <mergeCell ref="K413:K414"/>
    <mergeCell ref="L413:L414"/>
  </mergeCells>
  <printOptions/>
  <pageMargins left="1.299212598425197" right="0.7086614173228347" top="0.7480314960629921" bottom="0.7480314960629921" header="0.31496062992125984" footer="0.31496062992125984"/>
  <pageSetup horizontalDpi="600" verticalDpi="600" orientation="landscape" paperSize="8" scale="38" r:id="rId1"/>
  <headerFooter alignWithMargins="0">
    <oddHeader>&amp;C&amp;26平成26年度 　当初予算編成過程の進捗状況</oddHeader>
    <oddFooter>&amp;C&amp;P ページ</oddFooter>
  </headerFooter>
  <rowBreaks count="6" manualBreakCount="6">
    <brk id="33" max="23" man="1"/>
    <brk id="111" max="23" man="1"/>
    <brk id="196" max="23" man="1"/>
    <brk id="328" max="23" man="1"/>
    <brk id="354" max="23" man="1"/>
    <brk id="458"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電算担当</dc:creator>
  <cp:keywords/>
  <dc:description/>
  <cp:lastModifiedBy>企画政策課</cp:lastModifiedBy>
  <cp:lastPrinted>2013-12-25T00:59:02Z</cp:lastPrinted>
  <dcterms:created xsi:type="dcterms:W3CDTF">2007-11-13T08:41:22Z</dcterms:created>
  <dcterms:modified xsi:type="dcterms:W3CDTF">2014-02-07T03:55:59Z</dcterms:modified>
  <cp:category/>
  <cp:version/>
  <cp:contentType/>
  <cp:contentStatus/>
</cp:coreProperties>
</file>