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840_図書館\01_図書係\1-8 一般\統計関係\03とよあけの統計（〆切月末）\【4月下旬〆】2026年版\"/>
    </mc:Choice>
  </mc:AlternateContent>
  <xr:revisionPtr revIDLastSave="0" documentId="13_ncr:1_{7F9F987B-A317-4D4E-B346-876E500553C3}" xr6:coauthVersionLast="47" xr6:coauthVersionMax="47" xr10:uidLastSave="{00000000-0000-0000-0000-000000000000}"/>
  <bookViews>
    <workbookView xWindow="-110" yWindow="-110" windowWidth="19420" windowHeight="12660" xr2:uid="{00000000-000D-0000-FFFF-FFFF00000000}"/>
  </bookViews>
  <sheets>
    <sheet name="15－10図書館蔵書数" sheetId="1" r:id="rId1"/>
  </sheets>
  <definedNames>
    <definedName name="_xlnm.Print_Area" localSheetId="0">'15－10図書館蔵書数'!$A$1:$Q$27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1" l="1"/>
  <c r="F26" i="1"/>
  <c r="F23" i="1"/>
  <c r="F6" i="1" s="1"/>
  <c r="J21" i="1"/>
  <c r="J23" i="1" s="1"/>
  <c r="J6" i="1" s="1"/>
  <c r="F21" i="1"/>
  <c r="L26" i="1" l="1"/>
  <c r="L16" i="1"/>
  <c r="L9" i="1"/>
  <c r="L15" i="1"/>
  <c r="L8" i="1"/>
  <c r="L14" i="1"/>
  <c r="L13" i="1"/>
  <c r="L25" i="1"/>
  <c r="L20" i="1"/>
  <c r="L11" i="1"/>
  <c r="L19" i="1"/>
  <c r="L22" i="1"/>
  <c r="L12" i="1"/>
  <c r="L24" i="1"/>
  <c r="L10" i="1"/>
  <c r="H24" i="1"/>
  <c r="H19" i="1"/>
  <c r="H10" i="1"/>
  <c r="H16" i="1"/>
  <c r="H9" i="1"/>
  <c r="H15" i="1"/>
  <c r="H8" i="1"/>
  <c r="H7" i="1"/>
  <c r="H14" i="1"/>
  <c r="H12" i="1"/>
  <c r="H20" i="1"/>
  <c r="H11" i="1"/>
  <c r="H22" i="1"/>
  <c r="H13" i="1"/>
  <c r="H25" i="1"/>
  <c r="H26" i="1"/>
  <c r="H21" i="1"/>
  <c r="L21" i="1"/>
  <c r="N21" i="1"/>
  <c r="N23" i="1" s="1"/>
  <c r="N26" i="1"/>
  <c r="N6" i="1" l="1"/>
  <c r="L23" i="1"/>
  <c r="L6" i="1" s="1"/>
  <c r="H23" i="1"/>
  <c r="H6" i="1" s="1"/>
  <c r="P13" i="1"/>
  <c r="P9" i="1"/>
  <c r="P11" i="1"/>
  <c r="P7" i="1"/>
  <c r="P10" i="1"/>
  <c r="P21" i="1"/>
  <c r="P25" i="1"/>
  <c r="P24" i="1"/>
  <c r="P22" i="1"/>
  <c r="P8" i="1"/>
  <c r="P16" i="1"/>
  <c r="P12" i="1"/>
  <c r="P26" i="1"/>
  <c r="P20" i="1"/>
  <c r="P19" i="1"/>
  <c r="P15" i="1"/>
  <c r="P14" i="1"/>
  <c r="P23" i="1" l="1"/>
  <c r="P6" i="1" s="1"/>
</calcChain>
</file>

<file path=xl/sharedStrings.xml><?xml version="1.0" encoding="utf-8"?>
<sst xmlns="http://schemas.openxmlformats.org/spreadsheetml/2006/main" count="45" uniqueCount="35">
  <si>
    <t>資料：図書館</t>
  </si>
  <si>
    <t>※（　　　）は再掲</t>
    <rPh sb="7" eb="9">
      <t>サイケイ</t>
    </rPh>
    <phoneticPr fontId="2"/>
  </si>
  <si>
    <t>合　　　　　計</t>
    <rPh sb="0" eb="1">
      <t>ゴウ</t>
    </rPh>
    <rPh sb="6" eb="7">
      <t>ケイ</t>
    </rPh>
    <phoneticPr fontId="2"/>
  </si>
  <si>
    <t>児　　童　　書</t>
    <rPh sb="0" eb="1">
      <t>ジ</t>
    </rPh>
    <rPh sb="3" eb="4">
      <t>ワラベ</t>
    </rPh>
    <rPh sb="6" eb="7">
      <t>ショ</t>
    </rPh>
    <phoneticPr fontId="2"/>
  </si>
  <si>
    <t>一　　般　　書</t>
    <rPh sb="0" eb="1">
      <t>１</t>
    </rPh>
    <rPh sb="3" eb="4">
      <t>バン</t>
    </rPh>
    <rPh sb="6" eb="7">
      <t>ショ</t>
    </rPh>
    <phoneticPr fontId="2"/>
  </si>
  <si>
    <t>南部公民館</t>
    <phoneticPr fontId="2"/>
  </si>
  <si>
    <t>児　　童　　書</t>
    <phoneticPr fontId="2"/>
  </si>
  <si>
    <t>一般書合計</t>
    <rPh sb="3" eb="5">
      <t>ゴウケイ</t>
    </rPh>
    <phoneticPr fontId="2"/>
  </si>
  <si>
    <t>郷土資料</t>
  </si>
  <si>
    <t>参考資料</t>
    <rPh sb="0" eb="2">
      <t>サンコウ</t>
    </rPh>
    <rPh sb="2" eb="4">
      <t>シリョウ</t>
    </rPh>
    <phoneticPr fontId="2"/>
  </si>
  <si>
    <t>－</t>
  </si>
  <si>
    <t>ヤング・アダルト</t>
    <phoneticPr fontId="2"/>
  </si>
  <si>
    <t>大活字本</t>
    <rPh sb="0" eb="1">
      <t>ダイ</t>
    </rPh>
    <rPh sb="1" eb="3">
      <t>カツジ</t>
    </rPh>
    <rPh sb="3" eb="4">
      <t>ホン</t>
    </rPh>
    <phoneticPr fontId="2"/>
  </si>
  <si>
    <t>文　　　学</t>
    <phoneticPr fontId="2"/>
  </si>
  <si>
    <t>言　　　語</t>
    <phoneticPr fontId="2"/>
  </si>
  <si>
    <t>芸　　　術</t>
    <phoneticPr fontId="2"/>
  </si>
  <si>
    <t>産　　　業</t>
    <phoneticPr fontId="2"/>
  </si>
  <si>
    <t>工学・家事</t>
  </si>
  <si>
    <t>自然科学</t>
  </si>
  <si>
    <t>社会科学</t>
  </si>
  <si>
    <t>歴史・地理</t>
  </si>
  <si>
    <t>哲学・宗教</t>
  </si>
  <si>
    <t>総　記</t>
    <phoneticPr fontId="2"/>
  </si>
  <si>
    <t>一　　　　般　　　　書</t>
    <rPh sb="0" eb="1">
      <t>イチ</t>
    </rPh>
    <rPh sb="5" eb="6">
      <t>パン</t>
    </rPh>
    <rPh sb="10" eb="11">
      <t>ショ</t>
    </rPh>
    <phoneticPr fontId="2"/>
  </si>
  <si>
    <t>本　　　　　　　　　　館</t>
    <rPh sb="0" eb="1">
      <t>ホン</t>
    </rPh>
    <rPh sb="11" eb="12">
      <t>カン</t>
    </rPh>
    <phoneticPr fontId="2"/>
  </si>
  <si>
    <t>総　　合　　計</t>
    <rPh sb="0" eb="1">
      <t>ソウ</t>
    </rPh>
    <rPh sb="3" eb="4">
      <t>ゴウ</t>
    </rPh>
    <rPh sb="6" eb="7">
      <t>ケイ</t>
    </rPh>
    <phoneticPr fontId="2"/>
  </si>
  <si>
    <t>構成比(%)</t>
  </si>
  <si>
    <t>蔵書数</t>
  </si>
  <si>
    <t>区　　　　分</t>
  </si>
  <si>
    <t>各年度末現在</t>
  </si>
  <si>
    <t>１５－１０　図書館蔵書数</t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</si>
  <si>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</si>
  <si>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</si>
  <si>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1,3</t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</si>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</sst>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_ "/>
    <numFmt numFmtId="178" formatCode="#,##0_ "/>
    <numFmt numFmtId="179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/>
    </xf>
    <xf numFmtId="0" fontId="3" fillId="0" borderId="30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wrapText="1"/>
    </xf>
    <xf numFmtId="176" fontId="3" fillId="0" borderId="21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right" vertical="center" wrapText="1"/>
    </xf>
    <xf numFmtId="177" fontId="5" fillId="0" borderId="21" xfId="0" applyNumberFormat="1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13" xfId="0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177" fontId="3" fillId="0" borderId="13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3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3" fillId="0" borderId="11" xfId="0" applyFont="1" applyFill="1" applyBorder="1" applyAlignment="1">
      <alignment horizontal="right" vertical="center" wrapText="1"/>
    </xf>
    <xf numFmtId="176" fontId="3" fillId="0" borderId="1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distributed" vertical="center" wrapText="1"/>
    </xf>
    <xf numFmtId="0" fontId="3" fillId="0" borderId="22" xfId="0" applyFont="1" applyFill="1" applyBorder="1" applyAlignment="1">
      <alignment horizontal="right" vertical="center" wrapText="1"/>
    </xf>
    <xf numFmtId="176" fontId="3" fillId="0" borderId="23" xfId="0" applyNumberFormat="1" applyFont="1" applyFill="1" applyBorder="1" applyAlignment="1">
      <alignment horizontal="right" vertical="center" wrapText="1"/>
    </xf>
    <xf numFmtId="0" fontId="3" fillId="0" borderId="20" xfId="0" applyFont="1" applyFill="1" applyBorder="1" applyAlignment="1">
      <alignment horizontal="right" vertical="center" wrapText="1"/>
    </xf>
    <xf numFmtId="176" fontId="3" fillId="0" borderId="21" xfId="0" applyNumberFormat="1" applyFont="1" applyFill="1" applyBorder="1" applyAlignment="1">
      <alignment horizontal="right" vertical="center" wrapText="1"/>
    </xf>
    <xf numFmtId="38" fontId="7" fillId="0" borderId="0" xfId="1" applyFont="1" applyFill="1">
      <alignment vertical="center"/>
    </xf>
    <xf numFmtId="176" fontId="3" fillId="0" borderId="16" xfId="0" applyNumberFormat="1" applyFont="1" applyFill="1" applyBorder="1" applyAlignment="1">
      <alignment horizontal="right" vertical="center" wrapText="1"/>
    </xf>
    <xf numFmtId="176" fontId="3" fillId="0" borderId="12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177" fontId="5" fillId="0" borderId="21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177" fontId="3" fillId="0" borderId="13" xfId="0" applyNumberFormat="1" applyFont="1" applyBorder="1" applyAlignment="1">
      <alignment horizontal="right" vertical="center" wrapText="1"/>
    </xf>
    <xf numFmtId="179" fontId="3" fillId="0" borderId="16" xfId="0" applyNumberFormat="1" applyFont="1" applyBorder="1" applyAlignment="1">
      <alignment horizontal="right" vertical="center" wrapText="1"/>
    </xf>
    <xf numFmtId="179" fontId="3" fillId="0" borderId="13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176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3" fontId="3" fillId="0" borderId="23" xfId="0" applyNumberFormat="1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176" fontId="3" fillId="0" borderId="23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178" fontId="3" fillId="0" borderId="23" xfId="0" applyNumberFormat="1" applyFont="1" applyBorder="1" applyAlignment="1">
      <alignment horizontal="right" vertical="center" wrapText="1"/>
    </xf>
    <xf numFmtId="176" fontId="3" fillId="0" borderId="21" xfId="0" applyNumberFormat="1" applyFont="1" applyBorder="1" applyAlignment="1">
      <alignment horizontal="right" vertical="center" wrapText="1"/>
    </xf>
    <xf numFmtId="176" fontId="3" fillId="0" borderId="16" xfId="0" applyNumberFormat="1" applyFont="1" applyBorder="1" applyAlignment="1">
      <alignment horizontal="right" vertical="center" wrapText="1"/>
    </xf>
    <xf numFmtId="176" fontId="3" fillId="0" borderId="12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3" fontId="5" fillId="0" borderId="21" xfId="0" applyNumberFormat="1" applyFont="1" applyFill="1" applyBorder="1" applyAlignment="1">
      <alignment horizontal="right" vertical="center" wrapText="1"/>
    </xf>
    <xf numFmtId="3" fontId="3" fillId="0" borderId="2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3" fillId="0" borderId="36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9" fontId="3" fillId="0" borderId="0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7" fontId="3" fillId="0" borderId="16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178" fontId="3" fillId="0" borderId="23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textRotation="255"/>
    </xf>
    <xf numFmtId="0" fontId="3" fillId="0" borderId="14" xfId="0" applyFont="1" applyFill="1" applyBorder="1" applyAlignment="1">
      <alignment horizontal="center" vertical="center" textRotation="255"/>
    </xf>
    <xf numFmtId="0" fontId="3" fillId="0" borderId="24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textRotation="255"/>
    </xf>
    <xf numFmtId="0" fontId="3" fillId="0" borderId="26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view="pageBreakPreview" topLeftCell="D1" zoomScale="75" zoomScaleNormal="75" zoomScaleSheetLayoutView="75" workbookViewId="0">
      <selection activeCell="T16" sqref="T16"/>
    </sheetView>
  </sheetViews>
  <sheetFormatPr defaultColWidth="9" defaultRowHeight="13" x14ac:dyDescent="0.2"/>
  <cols>
    <col min="1" max="1" width="4.7265625" style="2" customWidth="1"/>
    <col min="2" max="2" width="3.6328125" style="2" customWidth="1"/>
    <col min="3" max="3" width="1" style="2" customWidth="1"/>
    <col min="4" max="4" width="21.26953125" style="2" customWidth="1"/>
    <col min="5" max="5" width="1" style="2" customWidth="1"/>
    <col min="6" max="6" width="12.6328125" style="2" customWidth="1"/>
    <col min="7" max="7" width="0.90625" style="2" customWidth="1"/>
    <col min="8" max="8" width="12.7265625" style="2" customWidth="1"/>
    <col min="9" max="9" width="0.90625" style="2" customWidth="1"/>
    <col min="10" max="10" width="12.6328125" style="2" customWidth="1"/>
    <col min="11" max="11" width="0.90625" style="2" customWidth="1"/>
    <col min="12" max="12" width="12.7265625" style="2" customWidth="1"/>
    <col min="13" max="13" width="0.90625" style="2" customWidth="1"/>
    <col min="14" max="14" width="12.6328125" style="2" customWidth="1"/>
    <col min="15" max="15" width="0.90625" style="2" customWidth="1"/>
    <col min="16" max="16" width="12.7265625" style="3" customWidth="1"/>
    <col min="17" max="17" width="0.90625" style="2" customWidth="1"/>
    <col min="18" max="16384" width="9" style="2"/>
  </cols>
  <sheetData>
    <row r="1" spans="1:17" ht="20.149999999999999" customHeight="1" x14ac:dyDescent="0.2">
      <c r="A1" s="1" t="s">
        <v>30</v>
      </c>
      <c r="B1" s="1"/>
      <c r="C1" s="1"/>
      <c r="D1" s="1"/>
      <c r="E1" s="1"/>
    </row>
    <row r="2" spans="1:17" ht="20.149999999999999" customHeight="1" x14ac:dyDescent="0.2">
      <c r="A2" s="1"/>
      <c r="B2" s="1"/>
      <c r="C2" s="1"/>
      <c r="D2" s="1"/>
      <c r="E2" s="1"/>
      <c r="G2" s="4"/>
    </row>
    <row r="3" spans="1:17" ht="13.5" thickBot="1" x14ac:dyDescent="0.25">
      <c r="D3" s="5"/>
      <c r="P3" s="3" t="s">
        <v>29</v>
      </c>
    </row>
    <row r="4" spans="1:17" ht="31.5" customHeight="1" x14ac:dyDescent="0.2">
      <c r="A4" s="89" t="s">
        <v>28</v>
      </c>
      <c r="B4" s="90"/>
      <c r="C4" s="90"/>
      <c r="D4" s="90"/>
      <c r="E4" s="91"/>
      <c r="F4" s="83" t="s">
        <v>31</v>
      </c>
      <c r="G4" s="84"/>
      <c r="H4" s="84"/>
      <c r="I4" s="39"/>
      <c r="J4" s="83" t="s">
        <v>32</v>
      </c>
      <c r="K4" s="84"/>
      <c r="L4" s="84"/>
      <c r="M4" s="72"/>
      <c r="N4" s="85" t="s">
        <v>34</v>
      </c>
      <c r="O4" s="85"/>
      <c r="P4" s="85"/>
      <c r="Q4" s="6"/>
    </row>
    <row r="5" spans="1:17" ht="24.75" customHeight="1" x14ac:dyDescent="0.2">
      <c r="A5" s="92"/>
      <c r="B5" s="93"/>
      <c r="C5" s="93"/>
      <c r="D5" s="93"/>
      <c r="E5" s="94"/>
      <c r="F5" s="40" t="s">
        <v>27</v>
      </c>
      <c r="G5" s="41"/>
      <c r="H5" s="42" t="s">
        <v>26</v>
      </c>
      <c r="I5" s="43"/>
      <c r="J5" s="40" t="s">
        <v>27</v>
      </c>
      <c r="K5" s="41"/>
      <c r="L5" s="42" t="s">
        <v>26</v>
      </c>
      <c r="M5" s="73"/>
      <c r="N5" s="38" t="s">
        <v>27</v>
      </c>
      <c r="O5" s="7"/>
      <c r="P5" s="8" t="s">
        <v>26</v>
      </c>
      <c r="Q5" s="9"/>
    </row>
    <row r="6" spans="1:17" ht="30" customHeight="1" x14ac:dyDescent="0.2">
      <c r="A6" s="95" t="s">
        <v>25</v>
      </c>
      <c r="B6" s="96"/>
      <c r="C6" s="96"/>
      <c r="D6" s="96"/>
      <c r="E6" s="97"/>
      <c r="F6" s="44">
        <f>F23+F26</f>
        <v>258770</v>
      </c>
      <c r="G6" s="45"/>
      <c r="H6" s="46">
        <f>H23+H26</f>
        <v>100</v>
      </c>
      <c r="I6" s="47"/>
      <c r="J6" s="44">
        <f>J23+J26</f>
        <v>259176</v>
      </c>
      <c r="K6" s="45"/>
      <c r="L6" s="46">
        <f>L23+L26</f>
        <v>99.999999999999986</v>
      </c>
      <c r="M6" s="45"/>
      <c r="N6" s="69">
        <f>N23+N26</f>
        <v>263569</v>
      </c>
      <c r="O6" s="10"/>
      <c r="P6" s="11">
        <f>P23+P26</f>
        <v>100</v>
      </c>
      <c r="Q6" s="12"/>
    </row>
    <row r="7" spans="1:17" ht="19.5" customHeight="1" x14ac:dyDescent="0.2">
      <c r="A7" s="98" t="s">
        <v>24</v>
      </c>
      <c r="B7" s="107" t="s">
        <v>23</v>
      </c>
      <c r="C7" s="13"/>
      <c r="D7" s="14" t="s">
        <v>22</v>
      </c>
      <c r="E7" s="15"/>
      <c r="F7" s="48">
        <v>3449</v>
      </c>
      <c r="G7" s="49"/>
      <c r="H7" s="74">
        <f>F7/F6*100</f>
        <v>1.332843838157437</v>
      </c>
      <c r="I7" s="75"/>
      <c r="J7" s="48">
        <v>3550</v>
      </c>
      <c r="K7" s="49"/>
      <c r="L7" s="74" t="s">
        <v>33</v>
      </c>
      <c r="M7" s="49"/>
      <c r="N7" s="77">
        <v>3662</v>
      </c>
      <c r="O7" s="15"/>
      <c r="P7" s="16">
        <f>N7/N6*100</f>
        <v>1.389389495729771</v>
      </c>
      <c r="Q7" s="17"/>
    </row>
    <row r="8" spans="1:17" ht="19.5" customHeight="1" x14ac:dyDescent="0.2">
      <c r="A8" s="99"/>
      <c r="B8" s="108"/>
      <c r="C8" s="13"/>
      <c r="D8" s="14" t="s">
        <v>21</v>
      </c>
      <c r="E8" s="15"/>
      <c r="F8" s="48">
        <v>5064</v>
      </c>
      <c r="G8" s="49"/>
      <c r="H8" s="74">
        <f>F8/F6*100</f>
        <v>1.9569501874251265</v>
      </c>
      <c r="I8" s="75"/>
      <c r="J8" s="48">
        <v>5055</v>
      </c>
      <c r="K8" s="49"/>
      <c r="L8" s="74">
        <f>J8/J6*100</f>
        <v>1.9504120751921472</v>
      </c>
      <c r="M8" s="49"/>
      <c r="N8" s="77">
        <v>5158</v>
      </c>
      <c r="O8" s="15"/>
      <c r="P8" s="16">
        <f>N8/N6*100</f>
        <v>1.9569828014675474</v>
      </c>
      <c r="Q8" s="17"/>
    </row>
    <row r="9" spans="1:17" ht="19.5" customHeight="1" x14ac:dyDescent="0.2">
      <c r="A9" s="99"/>
      <c r="B9" s="108"/>
      <c r="C9" s="13"/>
      <c r="D9" s="14" t="s">
        <v>20</v>
      </c>
      <c r="E9" s="15"/>
      <c r="F9" s="48">
        <v>11212</v>
      </c>
      <c r="G9" s="50"/>
      <c r="H9" s="74">
        <f>F9/F6*100</f>
        <v>4.3328051938014447</v>
      </c>
      <c r="I9" s="75"/>
      <c r="J9" s="48">
        <v>11127</v>
      </c>
      <c r="K9" s="50"/>
      <c r="L9" s="74">
        <f>J9/J6*100</f>
        <v>4.293221594592092</v>
      </c>
      <c r="M9" s="49"/>
      <c r="N9" s="77">
        <v>11268</v>
      </c>
      <c r="O9" s="18"/>
      <c r="P9" s="16">
        <f>N9/N6*100</f>
        <v>4.2751613429500432</v>
      </c>
      <c r="Q9" s="17"/>
    </row>
    <row r="10" spans="1:17" ht="19.5" customHeight="1" x14ac:dyDescent="0.2">
      <c r="A10" s="99"/>
      <c r="B10" s="108"/>
      <c r="C10" s="13"/>
      <c r="D10" s="14" t="s">
        <v>19</v>
      </c>
      <c r="E10" s="15"/>
      <c r="F10" s="48">
        <v>18093</v>
      </c>
      <c r="G10" s="49"/>
      <c r="H10" s="74">
        <f>F10/F6*100</f>
        <v>6.9919233295977126</v>
      </c>
      <c r="I10" s="75"/>
      <c r="J10" s="48">
        <v>17944</v>
      </c>
      <c r="K10" s="49"/>
      <c r="L10" s="74">
        <f>J10/J6*100</f>
        <v>6.9234805691885049</v>
      </c>
      <c r="M10" s="49"/>
      <c r="N10" s="77">
        <v>18323</v>
      </c>
      <c r="O10" s="15"/>
      <c r="P10" s="16">
        <f>N10/N6*100</f>
        <v>6.9518797734179669</v>
      </c>
      <c r="Q10" s="17"/>
    </row>
    <row r="11" spans="1:17" ht="19.5" customHeight="1" x14ac:dyDescent="0.2">
      <c r="A11" s="99"/>
      <c r="B11" s="108"/>
      <c r="C11" s="13"/>
      <c r="D11" s="14" t="s">
        <v>18</v>
      </c>
      <c r="E11" s="15"/>
      <c r="F11" s="48">
        <v>8589</v>
      </c>
      <c r="G11" s="49"/>
      <c r="H11" s="74">
        <f>F11/F6*100</f>
        <v>3.3191637361363373</v>
      </c>
      <c r="I11" s="75"/>
      <c r="J11" s="48">
        <v>8584</v>
      </c>
      <c r="K11" s="49"/>
      <c r="L11" s="74">
        <f>J11/J6*100</f>
        <v>3.3120350649751522</v>
      </c>
      <c r="M11" s="49"/>
      <c r="N11" s="77">
        <v>8657</v>
      </c>
      <c r="O11" s="15"/>
      <c r="P11" s="16">
        <f>N11/N6*100</f>
        <v>3.2845289089384564</v>
      </c>
      <c r="Q11" s="17"/>
    </row>
    <row r="12" spans="1:17" ht="19.5" customHeight="1" x14ac:dyDescent="0.2">
      <c r="A12" s="99"/>
      <c r="B12" s="108"/>
      <c r="C12" s="13"/>
      <c r="D12" s="14" t="s">
        <v>17</v>
      </c>
      <c r="E12" s="15"/>
      <c r="F12" s="48">
        <v>8970</v>
      </c>
      <c r="G12" s="49"/>
      <c r="H12" s="74">
        <f>F12/F6*100</f>
        <v>3.4663987324651235</v>
      </c>
      <c r="I12" s="75"/>
      <c r="J12" s="48">
        <v>9083</v>
      </c>
      <c r="K12" s="49"/>
      <c r="L12" s="74">
        <f>J12/J6*100</f>
        <v>3.5045683242275518</v>
      </c>
      <c r="M12" s="49"/>
      <c r="N12" s="77">
        <v>9163</v>
      </c>
      <c r="O12" s="15"/>
      <c r="P12" s="16">
        <f>N12/N6*100</f>
        <v>3.4765089976438803</v>
      </c>
      <c r="Q12" s="17"/>
    </row>
    <row r="13" spans="1:17" ht="19.5" customHeight="1" x14ac:dyDescent="0.2">
      <c r="A13" s="99"/>
      <c r="B13" s="108"/>
      <c r="C13" s="13"/>
      <c r="D13" s="14" t="s">
        <v>16</v>
      </c>
      <c r="E13" s="15"/>
      <c r="F13" s="48">
        <v>3280</v>
      </c>
      <c r="G13" s="49"/>
      <c r="H13" s="74">
        <f>F13/F6*100</f>
        <v>1.2675348765312826</v>
      </c>
      <c r="I13" s="75"/>
      <c r="J13" s="48">
        <v>3285</v>
      </c>
      <c r="K13" s="49"/>
      <c r="L13" s="74">
        <f>J13/J6*100</f>
        <v>1.267478470228725</v>
      </c>
      <c r="M13" s="49"/>
      <c r="N13" s="77">
        <v>3320</v>
      </c>
      <c r="O13" s="15"/>
      <c r="P13" s="16">
        <f>N13/N6*100</f>
        <v>1.2596322025731403</v>
      </c>
      <c r="Q13" s="17"/>
    </row>
    <row r="14" spans="1:17" ht="19.5" customHeight="1" x14ac:dyDescent="0.2">
      <c r="A14" s="99"/>
      <c r="B14" s="108"/>
      <c r="C14" s="13"/>
      <c r="D14" s="14" t="s">
        <v>15</v>
      </c>
      <c r="E14" s="15"/>
      <c r="F14" s="48">
        <v>11065</v>
      </c>
      <c r="G14" s="49"/>
      <c r="H14" s="74">
        <f>F14/F6*100</f>
        <v>4.2759979904934884</v>
      </c>
      <c r="I14" s="75"/>
      <c r="J14" s="48">
        <v>11141</v>
      </c>
      <c r="K14" s="49"/>
      <c r="L14" s="74">
        <f>J14/J6*100</f>
        <v>4.2986233293206162</v>
      </c>
      <c r="M14" s="49"/>
      <c r="N14" s="77">
        <v>11158</v>
      </c>
      <c r="O14" s="15"/>
      <c r="P14" s="16">
        <f>N14/N6*100</f>
        <v>4.2334265410575593</v>
      </c>
      <c r="Q14" s="17"/>
    </row>
    <row r="15" spans="1:17" ht="19.5" customHeight="1" x14ac:dyDescent="0.2">
      <c r="A15" s="99"/>
      <c r="B15" s="108"/>
      <c r="C15" s="13"/>
      <c r="D15" s="14" t="s">
        <v>14</v>
      </c>
      <c r="E15" s="15"/>
      <c r="F15" s="48">
        <v>2224</v>
      </c>
      <c r="G15" s="49"/>
      <c r="H15" s="74">
        <f>F15/F6*100</f>
        <v>0.85945047725779644</v>
      </c>
      <c r="I15" s="75"/>
      <c r="J15" s="48">
        <v>2245</v>
      </c>
      <c r="K15" s="49"/>
      <c r="L15" s="74">
        <f>J15/J6*100</f>
        <v>0.86620674753835236</v>
      </c>
      <c r="M15" s="49"/>
      <c r="N15" s="77">
        <v>2216</v>
      </c>
      <c r="O15" s="15"/>
      <c r="P15" s="16">
        <f>N15/N6*100</f>
        <v>0.84076655448857784</v>
      </c>
      <c r="Q15" s="17"/>
    </row>
    <row r="16" spans="1:17" ht="19.5" customHeight="1" x14ac:dyDescent="0.2">
      <c r="A16" s="99"/>
      <c r="B16" s="108"/>
      <c r="C16" s="13"/>
      <c r="D16" s="14" t="s">
        <v>13</v>
      </c>
      <c r="E16" s="15"/>
      <c r="F16" s="48">
        <v>68451</v>
      </c>
      <c r="G16" s="49"/>
      <c r="H16" s="74">
        <f>F16/F6*100</f>
        <v>26.452448119952081</v>
      </c>
      <c r="I16" s="75"/>
      <c r="J16" s="48">
        <v>69300</v>
      </c>
      <c r="K16" s="49"/>
      <c r="L16" s="74">
        <f>J16/J6*100</f>
        <v>26.738586906195017</v>
      </c>
      <c r="M16" s="49"/>
      <c r="N16" s="77">
        <v>70215</v>
      </c>
      <c r="O16" s="15"/>
      <c r="P16" s="16">
        <f>N16/N6*100</f>
        <v>26.640082862552124</v>
      </c>
      <c r="Q16" s="17"/>
    </row>
    <row r="17" spans="1:19" ht="19.5" customHeight="1" x14ac:dyDescent="0.2">
      <c r="A17" s="99"/>
      <c r="B17" s="108"/>
      <c r="C17" s="13"/>
      <c r="D17" s="14" t="s">
        <v>12</v>
      </c>
      <c r="E17" s="15"/>
      <c r="F17" s="51">
        <v>-1484</v>
      </c>
      <c r="G17" s="52"/>
      <c r="H17" s="76" t="s">
        <v>10</v>
      </c>
      <c r="I17" s="75"/>
      <c r="J17" s="51">
        <v>-1485</v>
      </c>
      <c r="K17" s="52"/>
      <c r="L17" s="76" t="s">
        <v>10</v>
      </c>
      <c r="M17" s="49"/>
      <c r="N17" s="51">
        <v>-1545</v>
      </c>
      <c r="O17" s="19"/>
      <c r="P17" s="20" t="s">
        <v>10</v>
      </c>
      <c r="Q17" s="17"/>
    </row>
    <row r="18" spans="1:19" ht="19.5" customHeight="1" x14ac:dyDescent="0.2">
      <c r="A18" s="99"/>
      <c r="B18" s="108"/>
      <c r="C18" s="13"/>
      <c r="D18" s="21" t="s">
        <v>11</v>
      </c>
      <c r="E18" s="15"/>
      <c r="F18" s="51">
        <v>-3580</v>
      </c>
      <c r="G18" s="52"/>
      <c r="H18" s="76" t="s">
        <v>10</v>
      </c>
      <c r="I18" s="75"/>
      <c r="J18" s="51">
        <v>-3786</v>
      </c>
      <c r="K18" s="52"/>
      <c r="L18" s="76" t="s">
        <v>10</v>
      </c>
      <c r="M18" s="49"/>
      <c r="N18" s="51">
        <v>-3599</v>
      </c>
      <c r="O18" s="19"/>
      <c r="P18" s="20" t="s">
        <v>10</v>
      </c>
      <c r="Q18" s="17"/>
    </row>
    <row r="19" spans="1:19" ht="19.5" customHeight="1" x14ac:dyDescent="0.2">
      <c r="A19" s="99"/>
      <c r="B19" s="108"/>
      <c r="C19" s="13"/>
      <c r="D19" s="14" t="s">
        <v>9</v>
      </c>
      <c r="E19" s="15"/>
      <c r="F19" s="51">
        <v>11660</v>
      </c>
      <c r="G19" s="52"/>
      <c r="H19" s="74">
        <f>F19/F6*100</f>
        <v>4.5059319086447429</v>
      </c>
      <c r="I19" s="75"/>
      <c r="J19" s="51">
        <v>11092</v>
      </c>
      <c r="K19" s="52"/>
      <c r="L19" s="74">
        <f>J19/J6*100</f>
        <v>4.2797172577707814</v>
      </c>
      <c r="M19" s="49"/>
      <c r="N19" s="78">
        <v>11401</v>
      </c>
      <c r="O19" s="19"/>
      <c r="P19" s="16">
        <f>N19/N6*100</f>
        <v>4.3256225125109555</v>
      </c>
      <c r="Q19" s="17"/>
    </row>
    <row r="20" spans="1:19" ht="19.5" customHeight="1" x14ac:dyDescent="0.2">
      <c r="A20" s="99"/>
      <c r="B20" s="108"/>
      <c r="C20" s="13"/>
      <c r="D20" s="14" t="s">
        <v>8</v>
      </c>
      <c r="E20" s="15"/>
      <c r="F20" s="53">
        <v>10126</v>
      </c>
      <c r="G20" s="54"/>
      <c r="H20" s="55">
        <f>F20/F6*100</f>
        <v>3.9131274877304167</v>
      </c>
      <c r="I20" s="56"/>
      <c r="J20" s="53">
        <v>9896</v>
      </c>
      <c r="K20" s="54"/>
      <c r="L20" s="55">
        <f>J20/J6*100</f>
        <v>3.8182547766768526</v>
      </c>
      <c r="M20" s="54"/>
      <c r="N20" s="79">
        <v>9728</v>
      </c>
      <c r="O20" s="22"/>
      <c r="P20" s="23">
        <f>N20/N6*100</f>
        <v>3.6908741164552734</v>
      </c>
      <c r="Q20" s="24"/>
    </row>
    <row r="21" spans="1:19" ht="35.15" customHeight="1" x14ac:dyDescent="0.2">
      <c r="A21" s="99"/>
      <c r="B21" s="109"/>
      <c r="C21" s="25"/>
      <c r="D21" s="26" t="s">
        <v>7</v>
      </c>
      <c r="E21" s="27"/>
      <c r="F21" s="57">
        <f>SUM(F7:F16)+F19+F20</f>
        <v>162183</v>
      </c>
      <c r="G21" s="58"/>
      <c r="H21" s="59">
        <f>F21/F6*100</f>
        <v>62.674575878192996</v>
      </c>
      <c r="I21" s="60"/>
      <c r="J21" s="57">
        <f>SUM(J7:J16)+J19+J20</f>
        <v>162302</v>
      </c>
      <c r="K21" s="58"/>
      <c r="L21" s="59">
        <f>J21/J6*100</f>
        <v>62.62231070778158</v>
      </c>
      <c r="M21" s="58"/>
      <c r="N21" s="70">
        <f>SUM(N7:N16)+N19+N20</f>
        <v>164269</v>
      </c>
      <c r="O21" s="27"/>
      <c r="P21" s="28">
        <f>N21/N6*100</f>
        <v>62.324856109785301</v>
      </c>
      <c r="Q21" s="29"/>
    </row>
    <row r="22" spans="1:19" ht="35.15" customHeight="1" x14ac:dyDescent="0.2">
      <c r="A22" s="99"/>
      <c r="B22" s="86" t="s">
        <v>6</v>
      </c>
      <c r="C22" s="87"/>
      <c r="D22" s="87"/>
      <c r="E22" s="88"/>
      <c r="F22" s="61">
        <v>85089</v>
      </c>
      <c r="G22" s="58"/>
      <c r="H22" s="62">
        <f>F22/F6*100</f>
        <v>32.882096069868993</v>
      </c>
      <c r="I22" s="60"/>
      <c r="J22" s="61">
        <v>84936</v>
      </c>
      <c r="K22" s="58"/>
      <c r="L22" s="62">
        <f>J22/J6*100</f>
        <v>32.771552921566808</v>
      </c>
      <c r="M22" s="58"/>
      <c r="N22" s="80">
        <v>86104</v>
      </c>
      <c r="O22" s="27"/>
      <c r="P22" s="30">
        <f>N22/N6*100</f>
        <v>32.668485292276408</v>
      </c>
      <c r="Q22" s="29"/>
    </row>
    <row r="23" spans="1:19" ht="35.15" customHeight="1" x14ac:dyDescent="0.2">
      <c r="A23" s="100"/>
      <c r="B23" s="86" t="s">
        <v>2</v>
      </c>
      <c r="C23" s="87"/>
      <c r="D23" s="87"/>
      <c r="E23" s="88"/>
      <c r="F23" s="57">
        <f>F21+F22</f>
        <v>247272</v>
      </c>
      <c r="G23" s="58"/>
      <c r="H23" s="59">
        <f>H21+H22</f>
        <v>95.556671948061989</v>
      </c>
      <c r="I23" s="60"/>
      <c r="J23" s="57">
        <f>J21+J22</f>
        <v>247238</v>
      </c>
      <c r="K23" s="58"/>
      <c r="L23" s="59">
        <f>L21+L22</f>
        <v>95.393863629348388</v>
      </c>
      <c r="M23" s="58"/>
      <c r="N23" s="70">
        <f>N21+N22</f>
        <v>250373</v>
      </c>
      <c r="O23" s="27"/>
      <c r="P23" s="28">
        <f>P21+P22</f>
        <v>94.993341402061702</v>
      </c>
      <c r="Q23" s="29"/>
      <c r="S23" s="31"/>
    </row>
    <row r="24" spans="1:19" ht="30" customHeight="1" x14ac:dyDescent="0.2">
      <c r="A24" s="98" t="s">
        <v>5</v>
      </c>
      <c r="B24" s="105" t="s">
        <v>4</v>
      </c>
      <c r="C24" s="106"/>
      <c r="D24" s="106"/>
      <c r="E24" s="15"/>
      <c r="F24" s="48">
        <v>3977</v>
      </c>
      <c r="G24" s="49"/>
      <c r="H24" s="63">
        <f>F24/F6*100</f>
        <v>1.5368860377941802</v>
      </c>
      <c r="I24" s="75"/>
      <c r="J24" s="48">
        <v>4616</v>
      </c>
      <c r="K24" s="49"/>
      <c r="L24" s="63">
        <f>J24/J6*100</f>
        <v>1.781029107633423</v>
      </c>
      <c r="M24" s="49"/>
      <c r="N24" s="81">
        <v>5265</v>
      </c>
      <c r="O24" s="15"/>
      <c r="P24" s="32">
        <f>N24/N6*100</f>
        <v>1.9975793814902358</v>
      </c>
      <c r="Q24" s="17"/>
    </row>
    <row r="25" spans="1:19" ht="30" customHeight="1" x14ac:dyDescent="0.2">
      <c r="A25" s="99"/>
      <c r="B25" s="102" t="s">
        <v>3</v>
      </c>
      <c r="C25" s="93"/>
      <c r="D25" s="93"/>
      <c r="E25" s="15"/>
      <c r="F25" s="53">
        <v>7521</v>
      </c>
      <c r="G25" s="54"/>
      <c r="H25" s="64">
        <f>F25/F6*100</f>
        <v>2.9064420141438343</v>
      </c>
      <c r="I25" s="56"/>
      <c r="J25" s="53">
        <v>7322</v>
      </c>
      <c r="K25" s="54"/>
      <c r="L25" s="64">
        <f>J25/J6*100</f>
        <v>2.8251072630181806</v>
      </c>
      <c r="M25" s="54"/>
      <c r="N25" s="82">
        <v>7931</v>
      </c>
      <c r="O25" s="22"/>
      <c r="P25" s="33">
        <f>N25/N6*100</f>
        <v>3.0090792164480651</v>
      </c>
      <c r="Q25" s="24"/>
    </row>
    <row r="26" spans="1:19" ht="30" customHeight="1" thickBot="1" x14ac:dyDescent="0.25">
      <c r="A26" s="101"/>
      <c r="B26" s="103" t="s">
        <v>2</v>
      </c>
      <c r="C26" s="104"/>
      <c r="D26" s="104"/>
      <c r="E26" s="34"/>
      <c r="F26" s="65">
        <f>SUM(F24:F25)</f>
        <v>11498</v>
      </c>
      <c r="G26" s="66"/>
      <c r="H26" s="67">
        <f>F26/F6*100</f>
        <v>4.4433280519380141</v>
      </c>
      <c r="I26" s="68"/>
      <c r="J26" s="65">
        <f>SUM(J24:J25)</f>
        <v>11938</v>
      </c>
      <c r="K26" s="66"/>
      <c r="L26" s="67">
        <f>J26/J6*100</f>
        <v>4.606136370651603</v>
      </c>
      <c r="M26" s="66"/>
      <c r="N26" s="71">
        <f>SUM(N24:N25)</f>
        <v>13196</v>
      </c>
      <c r="O26" s="35"/>
      <c r="P26" s="36">
        <f>N26/N6*100</f>
        <v>5.0066585979383005</v>
      </c>
      <c r="Q26" s="37"/>
    </row>
    <row r="27" spans="1:19" x14ac:dyDescent="0.2">
      <c r="A27" s="2" t="s">
        <v>1</v>
      </c>
      <c r="D27" s="5"/>
      <c r="P27" s="3" t="s">
        <v>0</v>
      </c>
    </row>
  </sheetData>
  <mergeCells count="13">
    <mergeCell ref="A24:A26"/>
    <mergeCell ref="B25:D25"/>
    <mergeCell ref="B26:D26"/>
    <mergeCell ref="B24:D24"/>
    <mergeCell ref="B7:B21"/>
    <mergeCell ref="F4:H4"/>
    <mergeCell ref="J4:L4"/>
    <mergeCell ref="N4:P4"/>
    <mergeCell ref="B23:E23"/>
    <mergeCell ref="A4:E5"/>
    <mergeCell ref="A6:E6"/>
    <mergeCell ref="B22:E22"/>
    <mergeCell ref="A7:A23"/>
  </mergeCells>
  <phoneticPr fontId="2"/>
  <pageMargins left="0.82677165354330717" right="0.82677165354330717" top="0.74803149606299213" bottom="0.74803149606299213" header="0.31496062992125984" footer="0.3149606299212598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15－10図書館蔵書数</vt:lpstr>
      <vt:lpstr>'15－10図書館蔵書数'!Print_Area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東　優里</cp:lastModifiedBy>
  <cp:lastPrinted>2023-06-23T04:11:24Z</cp:lastPrinted>
  <dcterms:created xsi:type="dcterms:W3CDTF">2019-12-26T03:58:03Z</dcterms:created>
  <dcterms:modified xsi:type="dcterms:W3CDTF">2026-03-12T01:16:44Z</dcterms:modified>
</cp:coreProperties>
</file>