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5\100_各課フォルダ\150_財政課\00_財政課共通\00財政課庶務関係\01他課照会依頼関係\R08年度分\0804\２０２６年版「とよあけの統計」に関する資料の提供について（依頼）\回答\"/>
    </mc:Choice>
  </mc:AlternateContent>
  <xr:revisionPtr revIDLastSave="0" documentId="13_ncr:1_{37DDD2DF-1504-4D33-B3D7-81518FE9A59F}" xr6:coauthVersionLast="47" xr6:coauthVersionMax="47" xr10:uidLastSave="{00000000-0000-0000-0000-000000000000}"/>
  <bookViews>
    <workbookView xWindow="-105" yWindow="-16320" windowWidth="29040" windowHeight="15720" xr2:uid="{00000000-000D-0000-FFFF-FFFF00000000}"/>
  </bookViews>
  <sheets>
    <sheet name="16-4普通会計決算額（歳入)" sheetId="1" r:id="rId1"/>
    <sheet name="16-4普通会計決算額（歳出)" sheetId="2" r:id="rId2"/>
  </sheets>
  <definedNames>
    <definedName name="_xlnm.Print_Area" localSheetId="1">'16-4普通会計決算額（歳出)'!$A$1:$S$24</definedName>
    <definedName name="_xlnm.Print_Area" localSheetId="0">'16-4普通会計決算額（歳入)'!$A$1:$S$21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" l="1"/>
  <c r="D19" i="1"/>
  <c r="H11" i="1"/>
  <c r="J10" i="1"/>
  <c r="J19" i="1" s="1"/>
  <c r="H10" i="1"/>
  <c r="H19" i="1" s="1"/>
</calcChain>
</file>

<file path=xl/sharedStrings.xml><?xml version="1.0" encoding="utf-8"?>
<sst xmlns="http://schemas.openxmlformats.org/spreadsheetml/2006/main" count="72" uniqueCount="45">
  <si>
    <t>資料：財政課（地方財政状況調査）</t>
  </si>
  <si>
    <t>その他</t>
  </si>
  <si>
    <t>地方債</t>
  </si>
  <si>
    <t>諸収入</t>
  </si>
  <si>
    <t>繰越金</t>
  </si>
  <si>
    <t>繰入金</t>
  </si>
  <si>
    <t>財産収入</t>
  </si>
  <si>
    <t>県支出金</t>
  </si>
  <si>
    <t>国庫支出金</t>
  </si>
  <si>
    <t>使用料
手数料</t>
  </si>
  <si>
    <t>分担・負担
寄　付　金</t>
  </si>
  <si>
    <t>地方交付税</t>
  </si>
  <si>
    <t>地方譲与税</t>
  </si>
  <si>
    <t>地方税</t>
  </si>
  <si>
    <t>総額</t>
  </si>
  <si>
    <t>決算額</t>
  </si>
  <si>
    <t>区　　分</t>
  </si>
  <si>
    <t>単位：千円</t>
  </si>
  <si>
    <t>(歳　　入）</t>
  </si>
  <si>
    <t>１６－４　普通会計の決算額</t>
    <phoneticPr fontId="3"/>
  </si>
  <si>
    <t>(歳　　出）</t>
  </si>
  <si>
    <t>構成比
(％)</t>
  </si>
  <si>
    <t>人件費</t>
  </si>
  <si>
    <t>うち職員給</t>
  </si>
  <si>
    <t>物件費</t>
  </si>
  <si>
    <t>維持補修費</t>
  </si>
  <si>
    <t>扶助費</t>
  </si>
  <si>
    <t>公債費</t>
  </si>
  <si>
    <t>補助費等</t>
  </si>
  <si>
    <t>積立金</t>
  </si>
  <si>
    <t>投資・出資
・貸付金</t>
  </si>
  <si>
    <t>繰出金</t>
  </si>
  <si>
    <t>前年度繰上
充　用　金</t>
  </si>
  <si>
    <t>－</t>
  </si>
  <si>
    <t>普通建設事業費</t>
  </si>
  <si>
    <t>補助</t>
  </si>
  <si>
    <t>単独</t>
  </si>
  <si>
    <t>県営事業負担金</t>
  </si>
  <si>
    <t>災害復旧事業費</t>
  </si>
  <si>
    <t>-</t>
  </si>
  <si>
    <t>令和３年度</t>
    <rPh sb="0" eb="2">
      <t>レイワ</t>
    </rPh>
    <rPh sb="3" eb="5">
      <t>ネンド</t>
    </rPh>
    <phoneticPr fontId="3"/>
  </si>
  <si>
    <t>令和４年度</t>
    <rPh sb="0" eb="2">
      <t>レイワ</t>
    </rPh>
    <rPh sb="3" eb="5">
      <t>ネンド</t>
    </rPh>
    <phoneticPr fontId="3"/>
  </si>
  <si>
    <t>令和５年度</t>
    <rPh sb="0" eb="2">
      <t>レイワ</t>
    </rPh>
    <rPh sb="3" eb="5">
      <t>ネンド</t>
    </rPh>
    <phoneticPr fontId="3"/>
  </si>
  <si>
    <t>令和６年度</t>
    <rPh sb="0" eb="2">
      <t>レイワ</t>
    </rPh>
    <rPh sb="3" eb="5">
      <t>ネンド</t>
    </rPh>
    <phoneticPr fontId="3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</si>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</sst>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&quot; &quot;;[Red]&quot;(&quot;#,##0&quot;)&quot;"/>
    <numFmt numFmtId="177" formatCode="#,##0.0;[Red]&quot;-&quot;#,##0.0"/>
    <numFmt numFmtId="178" formatCode="#,##0.0&quot; &quot;;&quot;(&quot;#,##0.0&quot;)&quot;"/>
    <numFmt numFmtId="179" formatCode="#,##0;&quot;-&quot;#,##0"/>
    <numFmt numFmtId="180" formatCode="#,##0_);[Red]\(#,##0\)"/>
  </numFmts>
  <fonts count="10" x14ac:knownFonts="1"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rgb="FF000000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1"/>
      <color theme="1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179" fontId="1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176" fontId="2" fillId="0" borderId="0" xfId="0" applyNumberFormat="1" applyFont="1" applyFill="1">
      <alignment vertical="center"/>
    </xf>
    <xf numFmtId="177" fontId="2" fillId="0" borderId="0" xfId="0" applyNumberFormat="1" applyFont="1" applyFill="1">
      <alignment vertical="center"/>
    </xf>
    <xf numFmtId="178" fontId="2" fillId="0" borderId="0" xfId="0" applyNumberFormat="1" applyFont="1" applyFill="1">
      <alignment vertical="center"/>
    </xf>
    <xf numFmtId="0" fontId="2" fillId="0" borderId="0" xfId="0" applyFont="1" applyFill="1" applyBorder="1" applyAlignment="1">
      <alignment horizontal="right" vertical="center"/>
    </xf>
    <xf numFmtId="178" fontId="2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177" fontId="2" fillId="0" borderId="2" xfId="2" applyNumberFormat="1" applyFont="1" applyFill="1" applyBorder="1" applyAlignment="1" applyProtection="1">
      <alignment horizontal="center" vertical="center" wrapText="1"/>
    </xf>
    <xf numFmtId="177" fontId="2" fillId="0" borderId="0" xfId="2" applyNumberFormat="1" applyFont="1" applyFill="1" applyBorder="1" applyAlignment="1" applyProtection="1">
      <alignment horizontal="right" vertical="center" wrapText="1"/>
    </xf>
    <xf numFmtId="176" fontId="2" fillId="0" borderId="2" xfId="0" applyNumberFormat="1" applyFont="1" applyFill="1" applyBorder="1" applyAlignment="1">
      <alignment vertical="center" wrapText="1"/>
    </xf>
    <xf numFmtId="38" fontId="2" fillId="0" borderId="2" xfId="1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justify" vertical="center" wrapText="1"/>
    </xf>
    <xf numFmtId="0" fontId="2" fillId="0" borderId="2" xfId="0" applyFont="1" applyFill="1" applyBorder="1">
      <alignment vertical="center"/>
    </xf>
    <xf numFmtId="177" fontId="2" fillId="0" borderId="0" xfId="2" applyNumberFormat="1" applyFont="1" applyFill="1" applyBorder="1" applyAlignment="1" applyProtection="1">
      <alignment horizontal="center" vertical="center" wrapText="1"/>
    </xf>
    <xf numFmtId="176" fontId="2" fillId="0" borderId="0" xfId="0" applyNumberFormat="1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justify" vertical="center" wrapText="1"/>
    </xf>
    <xf numFmtId="178" fontId="5" fillId="0" borderId="0" xfId="0" applyNumberFormat="1" applyFont="1" applyFill="1" applyBorder="1" applyAlignment="1">
      <alignment horizontal="center" vertical="center" wrapText="1"/>
    </xf>
    <xf numFmtId="178" fontId="5" fillId="0" borderId="0" xfId="0" applyNumberFormat="1" applyFont="1" applyFill="1" applyBorder="1" applyAlignment="1">
      <alignment horizontal="right" vertical="center" wrapText="1"/>
    </xf>
    <xf numFmtId="176" fontId="5" fillId="0" borderId="0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justify" vertical="center" wrapText="1"/>
    </xf>
    <xf numFmtId="0" fontId="5" fillId="0" borderId="0" xfId="0" applyFont="1" applyFill="1">
      <alignment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0" fontId="2" fillId="0" borderId="2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>
      <alignment vertical="center"/>
    </xf>
    <xf numFmtId="0" fontId="7" fillId="0" borderId="0" xfId="0" applyFont="1" applyFill="1" applyBorder="1" applyAlignment="1">
      <alignment horizontal="justify" vertical="center" wrapText="1"/>
    </xf>
    <xf numFmtId="0" fontId="7" fillId="0" borderId="4" xfId="0" applyFont="1" applyFill="1" applyBorder="1" applyAlignment="1">
      <alignment horizontal="center" vertical="center" wrapText="1"/>
    </xf>
    <xf numFmtId="176" fontId="7" fillId="0" borderId="0" xfId="0" applyNumberFormat="1" applyFont="1" applyFill="1" applyBorder="1" applyAlignment="1">
      <alignment vertical="center" wrapText="1"/>
    </xf>
    <xf numFmtId="178" fontId="7" fillId="0" borderId="0" xfId="0" applyNumberFormat="1" applyFont="1" applyFill="1" applyBorder="1" applyAlignment="1">
      <alignment vertical="center" wrapText="1"/>
    </xf>
    <xf numFmtId="177" fontId="2" fillId="0" borderId="0" xfId="2" applyNumberFormat="1" applyFont="1" applyFill="1" applyBorder="1" applyAlignment="1" applyProtection="1">
      <alignment vertical="center" wrapText="1"/>
    </xf>
    <xf numFmtId="176" fontId="2" fillId="0" borderId="0" xfId="0" applyNumberFormat="1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justify" vertical="center" wrapText="1"/>
    </xf>
    <xf numFmtId="0" fontId="8" fillId="0" borderId="2" xfId="0" applyFont="1" applyFill="1" applyBorder="1" applyAlignment="1">
      <alignment horizontal="justify" vertical="center" wrapText="1"/>
    </xf>
    <xf numFmtId="177" fontId="2" fillId="0" borderId="2" xfId="2" applyNumberFormat="1" applyFont="1" applyFill="1" applyBorder="1" applyAlignment="1" applyProtection="1">
      <alignment vertical="center" wrapText="1"/>
    </xf>
    <xf numFmtId="0" fontId="2" fillId="0" borderId="1" xfId="0" applyFont="1" applyFill="1" applyBorder="1" applyAlignment="1">
      <alignment horizontal="right" vertical="center"/>
    </xf>
    <xf numFmtId="3" fontId="2" fillId="0" borderId="0" xfId="0" applyNumberFormat="1" applyFont="1" applyFill="1" applyAlignment="1">
      <alignment vertical="center"/>
    </xf>
    <xf numFmtId="3" fontId="2" fillId="0" borderId="0" xfId="0" applyNumberFormat="1" applyFont="1" applyFill="1" applyBorder="1" applyAlignment="1">
      <alignment horizontal="right" vertical="center"/>
    </xf>
    <xf numFmtId="180" fontId="2" fillId="0" borderId="0" xfId="0" applyNumberFormat="1" applyFont="1" applyFill="1">
      <alignment vertical="center"/>
    </xf>
    <xf numFmtId="180" fontId="2" fillId="0" borderId="2" xfId="0" applyNumberFormat="1" applyFont="1" applyFill="1" applyBorder="1" applyAlignment="1">
      <alignment horizontal="right" vertical="center"/>
    </xf>
    <xf numFmtId="180" fontId="2" fillId="0" borderId="1" xfId="0" applyNumberFormat="1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38" fontId="2" fillId="0" borderId="0" xfId="1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/>
    </xf>
    <xf numFmtId="178" fontId="2" fillId="0" borderId="0" xfId="0" applyNumberFormat="1" applyFont="1" applyFill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 wrapText="1"/>
    </xf>
    <xf numFmtId="178" fontId="5" fillId="0" borderId="0" xfId="0" applyNumberFormat="1" applyFont="1" applyAlignment="1">
      <alignment horizontal="right" vertical="center" wrapText="1"/>
    </xf>
    <xf numFmtId="178" fontId="5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vertical="center" wrapText="1"/>
    </xf>
    <xf numFmtId="177" fontId="2" fillId="0" borderId="0" xfId="2" applyNumberFormat="1" applyFont="1" applyAlignment="1">
      <alignment horizontal="right" vertical="center" wrapText="1"/>
    </xf>
    <xf numFmtId="177" fontId="2" fillId="0" borderId="0" xfId="2" applyNumberFormat="1" applyFont="1" applyAlignment="1">
      <alignment horizontal="center" vertical="center" wrapText="1"/>
    </xf>
    <xf numFmtId="176" fontId="2" fillId="0" borderId="2" xfId="0" applyNumberFormat="1" applyFont="1" applyBorder="1" applyAlignment="1">
      <alignment vertical="center" wrapText="1"/>
    </xf>
    <xf numFmtId="177" fontId="2" fillId="0" borderId="2" xfId="2" applyNumberFormat="1" applyFont="1" applyBorder="1" applyAlignment="1">
      <alignment horizontal="right" vertical="center" wrapText="1"/>
    </xf>
    <xf numFmtId="177" fontId="2" fillId="0" borderId="2" xfId="2" applyNumberFormat="1" applyFont="1" applyBorder="1" applyAlignment="1">
      <alignment horizontal="center" vertical="center" wrapText="1"/>
    </xf>
    <xf numFmtId="176" fontId="7" fillId="0" borderId="0" xfId="0" applyNumberFormat="1" applyFont="1" applyAlignment="1">
      <alignment vertical="center" wrapText="1"/>
    </xf>
    <xf numFmtId="178" fontId="7" fillId="0" borderId="0" xfId="0" applyNumberFormat="1" applyFont="1" applyAlignment="1">
      <alignment vertical="center" wrapText="1"/>
    </xf>
    <xf numFmtId="177" fontId="2" fillId="0" borderId="0" xfId="2" applyNumberFormat="1" applyFont="1" applyAlignment="1">
      <alignment vertical="center" wrapText="1"/>
    </xf>
    <xf numFmtId="176" fontId="2" fillId="0" borderId="0" xfId="0" applyNumberFormat="1" applyFont="1" applyAlignment="1">
      <alignment horizontal="right" vertical="center" wrapText="1"/>
    </xf>
    <xf numFmtId="177" fontId="2" fillId="0" borderId="2" xfId="2" applyNumberFormat="1" applyFont="1" applyBorder="1" applyAlignment="1">
      <alignment vertical="center" wrapText="1"/>
    </xf>
    <xf numFmtId="38" fontId="2" fillId="0" borderId="10" xfId="1" applyFont="1" applyFill="1" applyBorder="1" applyAlignment="1">
      <alignment vertical="center" wrapText="1"/>
    </xf>
    <xf numFmtId="176" fontId="2" fillId="0" borderId="10" xfId="0" applyNumberFormat="1" applyFont="1" applyBorder="1" applyAlignment="1">
      <alignment vertical="center" wrapText="1"/>
    </xf>
    <xf numFmtId="177" fontId="2" fillId="0" borderId="10" xfId="2" applyNumberFormat="1" applyFont="1" applyBorder="1" applyAlignment="1">
      <alignment horizontal="righ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2" fontId="2" fillId="0" borderId="0" xfId="0" applyNumberFormat="1" applyFont="1" applyFill="1">
      <alignment vertical="center"/>
    </xf>
  </cellXfs>
  <cellStyles count="3">
    <cellStyle name="Excel_BuiltIn_Comma_0" xfId="2" xr:uid="{00000000-0005-0000-0000-000000000000}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O24"/>
  <sheetViews>
    <sheetView tabSelected="1" view="pageBreakPreview" zoomScale="90" zoomScaleNormal="90" zoomScaleSheetLayoutView="90" workbookViewId="0">
      <selection activeCell="U18" sqref="U18"/>
    </sheetView>
  </sheetViews>
  <sheetFormatPr defaultColWidth="9" defaultRowHeight="13" x14ac:dyDescent="0.2"/>
  <cols>
    <col min="1" max="1" width="1.08984375" style="2" customWidth="1"/>
    <col min="2" max="2" width="12.6328125" style="2" customWidth="1"/>
    <col min="3" max="3" width="1.08984375" style="2" customWidth="1"/>
    <col min="4" max="4" width="15.6328125" style="2" customWidth="1"/>
    <col min="5" max="5" width="0.7265625" style="2" customWidth="1"/>
    <col min="6" max="6" width="8.6328125" style="2" customWidth="1"/>
    <col min="7" max="7" width="1.26953125" style="2" customWidth="1"/>
    <col min="8" max="8" width="15.6328125" style="2" customWidth="1"/>
    <col min="9" max="9" width="0.7265625" style="2" customWidth="1"/>
    <col min="10" max="10" width="8.6328125" style="2" customWidth="1"/>
    <col min="11" max="11" width="1.26953125" style="2" customWidth="1"/>
    <col min="12" max="12" width="15.6328125" style="45" customWidth="1"/>
    <col min="13" max="13" width="0.7265625" style="2" customWidth="1"/>
    <col min="14" max="14" width="8.6328125" style="2" customWidth="1"/>
    <col min="15" max="15" width="1.26953125" style="2" customWidth="1"/>
    <col min="16" max="16" width="15.6328125" style="2" customWidth="1"/>
    <col min="17" max="17" width="0.7265625" style="2" customWidth="1"/>
    <col min="18" max="18" width="8.6328125" style="2" customWidth="1"/>
    <col min="19" max="19" width="1.26953125" style="2" customWidth="1"/>
    <col min="20" max="20" width="13.7265625" style="2" customWidth="1"/>
    <col min="21" max="21" width="13.7265625" style="2" bestFit="1" customWidth="1"/>
    <col min="22" max="249" width="8.26953125" style="2" customWidth="1"/>
    <col min="250" max="1016" width="8.26953125" style="1" customWidth="1"/>
    <col min="1017" max="16384" width="9" style="1"/>
  </cols>
  <sheetData>
    <row r="1" spans="1:21" ht="20.149999999999999" customHeight="1" x14ac:dyDescent="0.2">
      <c r="A1" s="33" t="s">
        <v>19</v>
      </c>
      <c r="C1" s="33"/>
      <c r="D1" s="33"/>
      <c r="E1" s="33"/>
      <c r="F1" s="8"/>
      <c r="G1" s="8"/>
      <c r="H1" s="33"/>
      <c r="I1" s="33"/>
      <c r="J1" s="8"/>
      <c r="K1" s="8"/>
      <c r="M1" s="8"/>
      <c r="N1" s="8"/>
      <c r="O1" s="8"/>
      <c r="P1" s="33"/>
      <c r="Q1" s="33"/>
      <c r="R1" s="8"/>
      <c r="S1" s="8"/>
    </row>
    <row r="2" spans="1:21" ht="20.149999999999999" customHeight="1" x14ac:dyDescent="0.2">
      <c r="B2" s="32"/>
      <c r="C2" s="31"/>
      <c r="D2" s="31"/>
      <c r="E2" s="31"/>
      <c r="F2" s="8"/>
      <c r="G2" s="8"/>
      <c r="H2" s="31"/>
      <c r="I2" s="31"/>
      <c r="J2" s="8"/>
      <c r="K2" s="8"/>
      <c r="M2" s="8"/>
      <c r="N2" s="8"/>
      <c r="O2" s="8"/>
      <c r="P2" s="31"/>
      <c r="Q2" s="31"/>
      <c r="R2" s="8"/>
      <c r="S2" s="8"/>
    </row>
    <row r="3" spans="1:21" x14ac:dyDescent="0.2">
      <c r="B3" s="31" t="s">
        <v>18</v>
      </c>
      <c r="C3" s="9"/>
      <c r="D3" s="8"/>
      <c r="E3" s="8"/>
      <c r="F3" s="8"/>
      <c r="G3" s="30"/>
      <c r="H3" s="8"/>
      <c r="I3" s="8"/>
      <c r="J3" s="8"/>
      <c r="K3" s="30"/>
      <c r="L3" s="46"/>
      <c r="M3" s="6"/>
      <c r="N3" s="6"/>
      <c r="O3" s="6"/>
      <c r="P3" s="8"/>
      <c r="Q3" s="8"/>
      <c r="R3" s="8"/>
      <c r="S3" s="30" t="s">
        <v>17</v>
      </c>
    </row>
    <row r="4" spans="1:21" ht="35.15" customHeight="1" x14ac:dyDescent="0.2">
      <c r="A4" s="29"/>
      <c r="B4" s="73" t="s">
        <v>16</v>
      </c>
      <c r="C4" s="28"/>
      <c r="D4" s="78" t="s">
        <v>40</v>
      </c>
      <c r="E4" s="79"/>
      <c r="F4" s="79"/>
      <c r="G4" s="79"/>
      <c r="H4" s="78" t="s">
        <v>41</v>
      </c>
      <c r="I4" s="79"/>
      <c r="J4" s="79"/>
      <c r="K4" s="79"/>
      <c r="L4" s="78" t="s">
        <v>42</v>
      </c>
      <c r="M4" s="79"/>
      <c r="N4" s="79"/>
      <c r="O4" s="79"/>
      <c r="P4" s="74" t="s">
        <v>43</v>
      </c>
      <c r="Q4" s="75"/>
      <c r="R4" s="75"/>
      <c r="S4" s="75"/>
    </row>
    <row r="5" spans="1:21" ht="35.15" customHeight="1" x14ac:dyDescent="0.2">
      <c r="A5" s="16"/>
      <c r="B5" s="73"/>
      <c r="C5" s="14"/>
      <c r="D5" s="76" t="s">
        <v>15</v>
      </c>
      <c r="E5" s="77"/>
      <c r="F5" s="76" t="s">
        <v>21</v>
      </c>
      <c r="G5" s="73"/>
      <c r="H5" s="76" t="s">
        <v>15</v>
      </c>
      <c r="I5" s="77"/>
      <c r="J5" s="76" t="s">
        <v>21</v>
      </c>
      <c r="K5" s="73"/>
      <c r="L5" s="76" t="s">
        <v>15</v>
      </c>
      <c r="M5" s="77"/>
      <c r="N5" s="76" t="s">
        <v>21</v>
      </c>
      <c r="O5" s="73"/>
      <c r="P5" s="76" t="s">
        <v>15</v>
      </c>
      <c r="Q5" s="77"/>
      <c r="R5" s="76" t="s">
        <v>21</v>
      </c>
      <c r="S5" s="73"/>
    </row>
    <row r="6" spans="1:21" ht="35.15" customHeight="1" x14ac:dyDescent="0.2">
      <c r="A6" s="27"/>
      <c r="B6" s="26" t="s">
        <v>14</v>
      </c>
      <c r="C6" s="25"/>
      <c r="D6" s="56">
        <v>28751886</v>
      </c>
      <c r="E6" s="56"/>
      <c r="F6" s="57">
        <v>100</v>
      </c>
      <c r="G6" s="58"/>
      <c r="H6" s="56">
        <v>27819145</v>
      </c>
      <c r="I6" s="56"/>
      <c r="J6" s="57">
        <v>100</v>
      </c>
      <c r="K6" s="58"/>
      <c r="L6" s="56">
        <v>27316202</v>
      </c>
      <c r="M6" s="56"/>
      <c r="N6" s="57">
        <v>100</v>
      </c>
      <c r="O6" s="22"/>
      <c r="P6" s="24">
        <v>29197299</v>
      </c>
      <c r="Q6" s="24"/>
      <c r="R6" s="23">
        <v>100</v>
      </c>
      <c r="S6" s="22"/>
      <c r="U6" s="3"/>
    </row>
    <row r="7" spans="1:21" ht="35.15" customHeight="1" x14ac:dyDescent="0.2">
      <c r="B7" s="20" t="s">
        <v>13</v>
      </c>
      <c r="C7" s="19"/>
      <c r="D7" s="59">
        <v>10741970</v>
      </c>
      <c r="E7" s="59"/>
      <c r="F7" s="60">
        <v>37.299999999999997</v>
      </c>
      <c r="G7" s="61"/>
      <c r="H7" s="59">
        <v>11113698</v>
      </c>
      <c r="I7" s="59"/>
      <c r="J7" s="60">
        <v>40</v>
      </c>
      <c r="K7" s="61"/>
      <c r="L7" s="59">
        <v>11229919</v>
      </c>
      <c r="M7" s="59"/>
      <c r="N7" s="60">
        <v>41.1</v>
      </c>
      <c r="O7" s="17"/>
      <c r="P7" s="18">
        <v>11203964</v>
      </c>
      <c r="Q7" s="18"/>
      <c r="R7" s="11">
        <v>38.4</v>
      </c>
      <c r="S7" s="17"/>
      <c r="U7" s="80"/>
    </row>
    <row r="8" spans="1:21" ht="35.15" customHeight="1" x14ac:dyDescent="0.2">
      <c r="B8" s="21" t="s">
        <v>12</v>
      </c>
      <c r="C8" s="19"/>
      <c r="D8" s="59">
        <v>170020</v>
      </c>
      <c r="E8" s="59"/>
      <c r="F8" s="60">
        <v>0.6</v>
      </c>
      <c r="G8" s="61"/>
      <c r="H8" s="59">
        <v>169495</v>
      </c>
      <c r="I8" s="59"/>
      <c r="J8" s="60">
        <v>0.6</v>
      </c>
      <c r="K8" s="61"/>
      <c r="L8" s="59">
        <v>170881</v>
      </c>
      <c r="M8" s="59"/>
      <c r="N8" s="60">
        <v>0.6</v>
      </c>
      <c r="O8" s="17"/>
      <c r="P8" s="18">
        <v>170359</v>
      </c>
      <c r="Q8" s="18"/>
      <c r="R8" s="11">
        <v>0.6</v>
      </c>
      <c r="S8" s="17"/>
      <c r="U8" s="80"/>
    </row>
    <row r="9" spans="1:21" ht="35.15" customHeight="1" x14ac:dyDescent="0.2">
      <c r="B9" s="20" t="s">
        <v>11</v>
      </c>
      <c r="C9" s="19"/>
      <c r="D9" s="59">
        <v>2162189</v>
      </c>
      <c r="E9" s="59"/>
      <c r="F9" s="60">
        <v>7.5</v>
      </c>
      <c r="G9" s="61"/>
      <c r="H9" s="59">
        <v>2059627</v>
      </c>
      <c r="I9" s="59"/>
      <c r="J9" s="60">
        <v>7.4</v>
      </c>
      <c r="K9" s="61"/>
      <c r="L9" s="59">
        <v>2243139</v>
      </c>
      <c r="M9" s="59"/>
      <c r="N9" s="60">
        <v>8.1999999999999993</v>
      </c>
      <c r="O9" s="17"/>
      <c r="P9" s="18">
        <v>2462330</v>
      </c>
      <c r="Q9" s="18"/>
      <c r="R9" s="11">
        <v>8.4</v>
      </c>
      <c r="S9" s="17"/>
      <c r="U9" s="80"/>
    </row>
    <row r="10" spans="1:21" ht="35.15" customHeight="1" x14ac:dyDescent="0.2">
      <c r="B10" s="20" t="s">
        <v>10</v>
      </c>
      <c r="C10" s="19"/>
      <c r="D10" s="59">
        <v>77426</v>
      </c>
      <c r="E10" s="59"/>
      <c r="F10" s="60">
        <v>0.3</v>
      </c>
      <c r="G10" s="61"/>
      <c r="H10" s="59">
        <f>99629+410430</f>
        <v>510059</v>
      </c>
      <c r="I10" s="59"/>
      <c r="J10" s="60">
        <f>1.5+0.4</f>
        <v>1.9</v>
      </c>
      <c r="K10" s="61"/>
      <c r="L10" s="59">
        <v>361021</v>
      </c>
      <c r="M10" s="59"/>
      <c r="N10" s="60">
        <v>1.3</v>
      </c>
      <c r="O10" s="17"/>
      <c r="P10" s="18">
        <v>405704</v>
      </c>
      <c r="Q10" s="18"/>
      <c r="R10" s="11">
        <v>1.4</v>
      </c>
      <c r="S10" s="17"/>
      <c r="U10" s="80"/>
    </row>
    <row r="11" spans="1:21" ht="35.15" customHeight="1" x14ac:dyDescent="0.2">
      <c r="B11" s="20" t="s">
        <v>9</v>
      </c>
      <c r="C11" s="19"/>
      <c r="D11" s="59">
        <v>204093</v>
      </c>
      <c r="E11" s="59"/>
      <c r="F11" s="60">
        <v>0.7</v>
      </c>
      <c r="G11" s="61"/>
      <c r="H11" s="59">
        <f>202317+38232</f>
        <v>240549</v>
      </c>
      <c r="I11" s="59"/>
      <c r="J11" s="60">
        <v>0.8</v>
      </c>
      <c r="K11" s="61"/>
      <c r="L11" s="59">
        <v>239558</v>
      </c>
      <c r="M11" s="59"/>
      <c r="N11" s="60">
        <v>0.9</v>
      </c>
      <c r="O11" s="17"/>
      <c r="P11" s="18">
        <v>221825</v>
      </c>
      <c r="Q11" s="18"/>
      <c r="R11" s="11">
        <v>0.7</v>
      </c>
      <c r="S11" s="17"/>
      <c r="U11" s="80"/>
    </row>
    <row r="12" spans="1:21" ht="35.15" customHeight="1" x14ac:dyDescent="0.2">
      <c r="B12" s="20" t="s">
        <v>8</v>
      </c>
      <c r="C12" s="19"/>
      <c r="D12" s="59">
        <v>6563413</v>
      </c>
      <c r="E12" s="59"/>
      <c r="F12" s="60">
        <v>22.8</v>
      </c>
      <c r="G12" s="61"/>
      <c r="H12" s="59">
        <v>4706525</v>
      </c>
      <c r="I12" s="59"/>
      <c r="J12" s="60">
        <v>16.899999999999999</v>
      </c>
      <c r="K12" s="61"/>
      <c r="L12" s="59">
        <v>4605492</v>
      </c>
      <c r="M12" s="59"/>
      <c r="N12" s="60">
        <v>16.899999999999999</v>
      </c>
      <c r="O12" s="17"/>
      <c r="P12" s="18">
        <v>5229996</v>
      </c>
      <c r="Q12" s="18"/>
      <c r="R12" s="11">
        <v>17.899999999999999</v>
      </c>
      <c r="S12" s="17"/>
      <c r="U12" s="80"/>
    </row>
    <row r="13" spans="1:21" ht="35.15" customHeight="1" x14ac:dyDescent="0.2">
      <c r="B13" s="20" t="s">
        <v>7</v>
      </c>
      <c r="C13" s="19"/>
      <c r="D13" s="59">
        <v>1588924</v>
      </c>
      <c r="E13" s="59"/>
      <c r="F13" s="60">
        <v>5.5</v>
      </c>
      <c r="G13" s="61"/>
      <c r="H13" s="59">
        <v>1946025</v>
      </c>
      <c r="I13" s="59"/>
      <c r="J13" s="60">
        <v>7</v>
      </c>
      <c r="K13" s="61"/>
      <c r="L13" s="59">
        <v>1863698</v>
      </c>
      <c r="M13" s="59"/>
      <c r="N13" s="60">
        <v>6.8</v>
      </c>
      <c r="O13" s="17"/>
      <c r="P13" s="18">
        <v>2041308</v>
      </c>
      <c r="Q13" s="18"/>
      <c r="R13" s="11">
        <v>7</v>
      </c>
      <c r="S13" s="17"/>
      <c r="U13" s="80"/>
    </row>
    <row r="14" spans="1:21" ht="35.15" customHeight="1" x14ac:dyDescent="0.2">
      <c r="B14" s="20" t="s">
        <v>6</v>
      </c>
      <c r="C14" s="19"/>
      <c r="D14" s="59">
        <v>169157</v>
      </c>
      <c r="E14" s="59"/>
      <c r="F14" s="60">
        <v>0.6</v>
      </c>
      <c r="G14" s="61"/>
      <c r="H14" s="59">
        <v>8658</v>
      </c>
      <c r="I14" s="59"/>
      <c r="J14" s="60">
        <v>0</v>
      </c>
      <c r="K14" s="61"/>
      <c r="L14" s="59">
        <v>10806</v>
      </c>
      <c r="M14" s="59"/>
      <c r="N14" s="60">
        <v>0</v>
      </c>
      <c r="O14" s="17"/>
      <c r="P14" s="18">
        <v>146368</v>
      </c>
      <c r="Q14" s="18"/>
      <c r="R14" s="11">
        <v>0.5</v>
      </c>
      <c r="S14" s="17"/>
      <c r="U14" s="80"/>
    </row>
    <row r="15" spans="1:21" ht="35.15" customHeight="1" x14ac:dyDescent="0.2">
      <c r="B15" s="20" t="s">
        <v>5</v>
      </c>
      <c r="C15" s="19"/>
      <c r="D15" s="59">
        <v>1087965</v>
      </c>
      <c r="E15" s="59"/>
      <c r="F15" s="60">
        <v>3.8</v>
      </c>
      <c r="G15" s="61"/>
      <c r="H15" s="59">
        <v>1500431</v>
      </c>
      <c r="I15" s="59"/>
      <c r="J15" s="60">
        <v>5.4</v>
      </c>
      <c r="K15" s="61"/>
      <c r="L15" s="59">
        <v>1745358</v>
      </c>
      <c r="M15" s="59"/>
      <c r="N15" s="60">
        <v>6.4</v>
      </c>
      <c r="O15" s="17"/>
      <c r="P15" s="18">
        <v>1971390</v>
      </c>
      <c r="Q15" s="18"/>
      <c r="R15" s="11">
        <v>6.8</v>
      </c>
      <c r="S15" s="17"/>
      <c r="T15" s="3"/>
      <c r="U15" s="80"/>
    </row>
    <row r="16" spans="1:21" ht="35.15" customHeight="1" x14ac:dyDescent="0.2">
      <c r="B16" s="20" t="s">
        <v>4</v>
      </c>
      <c r="C16" s="19"/>
      <c r="D16" s="59">
        <v>1273192</v>
      </c>
      <c r="E16" s="59"/>
      <c r="F16" s="60">
        <v>4.4000000000000004</v>
      </c>
      <c r="G16" s="61"/>
      <c r="H16" s="59">
        <v>2016026</v>
      </c>
      <c r="I16" s="59"/>
      <c r="J16" s="60">
        <v>7.3</v>
      </c>
      <c r="K16" s="61"/>
      <c r="L16" s="59">
        <v>1178610</v>
      </c>
      <c r="M16" s="59"/>
      <c r="N16" s="60">
        <v>4.3</v>
      </c>
      <c r="O16" s="17"/>
      <c r="P16" s="18">
        <v>1175022</v>
      </c>
      <c r="Q16" s="18"/>
      <c r="R16" s="11">
        <v>4</v>
      </c>
      <c r="S16" s="17"/>
      <c r="T16" s="3"/>
      <c r="U16" s="80"/>
    </row>
    <row r="17" spans="1:21" ht="35.15" customHeight="1" x14ac:dyDescent="0.2">
      <c r="B17" s="20" t="s">
        <v>3</v>
      </c>
      <c r="C17" s="19"/>
      <c r="D17" s="59">
        <v>541815</v>
      </c>
      <c r="E17" s="59"/>
      <c r="F17" s="60">
        <v>1.9</v>
      </c>
      <c r="G17" s="61"/>
      <c r="H17" s="59">
        <v>596852</v>
      </c>
      <c r="I17" s="59"/>
      <c r="J17" s="60">
        <v>2.2000000000000002</v>
      </c>
      <c r="K17" s="61"/>
      <c r="L17" s="59">
        <v>574596</v>
      </c>
      <c r="M17" s="59"/>
      <c r="N17" s="60">
        <v>2.1</v>
      </c>
      <c r="O17" s="17"/>
      <c r="P17" s="18">
        <v>805461</v>
      </c>
      <c r="Q17" s="18"/>
      <c r="R17" s="11">
        <v>2.8</v>
      </c>
      <c r="S17" s="17"/>
      <c r="U17" s="80"/>
    </row>
    <row r="18" spans="1:21" ht="35.15" customHeight="1" x14ac:dyDescent="0.2">
      <c r="B18" s="20" t="s">
        <v>2</v>
      </c>
      <c r="C18" s="19"/>
      <c r="D18" s="59">
        <v>1619500</v>
      </c>
      <c r="E18" s="59"/>
      <c r="F18" s="60">
        <v>5.6</v>
      </c>
      <c r="G18" s="61"/>
      <c r="H18" s="59">
        <v>799300</v>
      </c>
      <c r="I18" s="59"/>
      <c r="J18" s="60">
        <v>2.9</v>
      </c>
      <c r="K18" s="61"/>
      <c r="L18" s="59">
        <v>840400</v>
      </c>
      <c r="M18" s="59"/>
      <c r="N18" s="60">
        <v>3.1</v>
      </c>
      <c r="O18" s="17"/>
      <c r="P18" s="18">
        <v>509700</v>
      </c>
      <c r="Q18" s="18"/>
      <c r="R18" s="11">
        <v>1.7</v>
      </c>
      <c r="S18" s="17"/>
      <c r="U18" s="80"/>
    </row>
    <row r="19" spans="1:21" ht="35.15" customHeight="1" x14ac:dyDescent="0.2">
      <c r="A19" s="16"/>
      <c r="B19" s="15" t="s">
        <v>1</v>
      </c>
      <c r="C19" s="14"/>
      <c r="D19" s="13">
        <f>D6-SUM(D7:D18)</f>
        <v>2552222</v>
      </c>
      <c r="E19" s="62"/>
      <c r="F19" s="63">
        <f>F6-SUM(F7:F18)</f>
        <v>9</v>
      </c>
      <c r="G19" s="64"/>
      <c r="H19" s="13">
        <f>H6-SUM(H7:H18)</f>
        <v>2151900</v>
      </c>
      <c r="I19" s="62"/>
      <c r="J19" s="63">
        <f>J6-SUM(J7:J18)</f>
        <v>7.5999999999999943</v>
      </c>
      <c r="K19" s="64"/>
      <c r="L19" s="70">
        <v>2252724</v>
      </c>
      <c r="M19" s="71"/>
      <c r="N19" s="72">
        <v>8.3000000000000007</v>
      </c>
      <c r="O19" s="10"/>
      <c r="P19" s="53">
        <v>2853872</v>
      </c>
      <c r="Q19" s="12"/>
      <c r="R19" s="11">
        <v>9.8000000000000007</v>
      </c>
      <c r="S19" s="10"/>
      <c r="U19" s="80"/>
    </row>
    <row r="20" spans="1:21" ht="20.149999999999999" customHeight="1" x14ac:dyDescent="0.2">
      <c r="B20" s="9"/>
      <c r="C20" s="9"/>
      <c r="D20" s="8"/>
      <c r="E20" s="8"/>
      <c r="F20" s="55"/>
      <c r="G20" s="6"/>
      <c r="H20" s="8"/>
      <c r="I20" s="8"/>
      <c r="J20" s="55"/>
      <c r="K20" s="6"/>
      <c r="L20" s="46"/>
      <c r="M20" s="6"/>
      <c r="N20" s="6"/>
      <c r="O20" s="6"/>
      <c r="P20" s="54"/>
      <c r="Q20" s="8"/>
      <c r="R20" s="7"/>
      <c r="S20" s="6" t="s">
        <v>0</v>
      </c>
    </row>
    <row r="22" spans="1:21" x14ac:dyDescent="0.2">
      <c r="F22" s="5"/>
      <c r="J22" s="5"/>
      <c r="R22" s="5"/>
    </row>
    <row r="24" spans="1:21" x14ac:dyDescent="0.2">
      <c r="D24" s="3"/>
      <c r="H24" s="3"/>
      <c r="P24" s="3"/>
    </row>
  </sheetData>
  <mergeCells count="13">
    <mergeCell ref="B4:B5"/>
    <mergeCell ref="P4:S4"/>
    <mergeCell ref="P5:Q5"/>
    <mergeCell ref="R5:S5"/>
    <mergeCell ref="H4:K4"/>
    <mergeCell ref="H5:I5"/>
    <mergeCell ref="J5:K5"/>
    <mergeCell ref="D4:G4"/>
    <mergeCell ref="D5:E5"/>
    <mergeCell ref="F5:G5"/>
    <mergeCell ref="L4:O4"/>
    <mergeCell ref="L5:M5"/>
    <mergeCell ref="N5:O5"/>
  </mergeCells>
  <phoneticPr fontId="3"/>
  <pageMargins left="0.74803149606299213" right="0.74803149606299213" top="1.2795275590551181" bottom="1.2795275590551181" header="0.98385826771653528" footer="0.98385826771653528"/>
  <pageSetup paperSize="9" scale="6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K26"/>
  <sheetViews>
    <sheetView view="pageBreakPreview" zoomScale="86" zoomScaleNormal="86" zoomScaleSheetLayoutView="86" workbookViewId="0">
      <selection activeCell="N19" sqref="N19"/>
    </sheetView>
  </sheetViews>
  <sheetFormatPr defaultRowHeight="13" x14ac:dyDescent="0.2"/>
  <cols>
    <col min="1" max="1" width="1.08984375" style="2" customWidth="1"/>
    <col min="2" max="2" width="13.26953125" style="2" customWidth="1"/>
    <col min="3" max="3" width="0.453125" style="2" customWidth="1"/>
    <col min="4" max="4" width="15.6328125" style="2" customWidth="1"/>
    <col min="5" max="5" width="0.7265625" style="2" customWidth="1"/>
    <col min="6" max="6" width="9" style="2" customWidth="1"/>
    <col min="7" max="7" width="1.26953125" style="2" customWidth="1"/>
    <col min="8" max="8" width="15.6328125" style="2" customWidth="1"/>
    <col min="9" max="9" width="0.7265625" style="2" customWidth="1"/>
    <col min="10" max="10" width="9" style="2" customWidth="1"/>
    <col min="11" max="11" width="1.26953125" style="2" customWidth="1"/>
    <col min="12" max="12" width="15.6328125" style="47" customWidth="1"/>
    <col min="13" max="13" width="0.7265625" style="2" customWidth="1"/>
    <col min="14" max="14" width="8.6328125" style="2" customWidth="1"/>
    <col min="15" max="15" width="1.26953125" style="2" customWidth="1"/>
    <col min="16" max="16" width="15.6328125" style="2" customWidth="1"/>
    <col min="17" max="17" width="0.7265625" style="2" customWidth="1"/>
    <col min="18" max="18" width="9" style="2" customWidth="1"/>
    <col min="19" max="19" width="1.26953125" style="2" customWidth="1"/>
    <col min="20" max="245" width="8.26953125" style="2" customWidth="1"/>
    <col min="246" max="1012" width="8.26953125" customWidth="1"/>
  </cols>
  <sheetData>
    <row r="1" spans="1:21" ht="20.149999999999999" customHeight="1" x14ac:dyDescent="0.2">
      <c r="B1" s="33"/>
      <c r="C1" s="33"/>
      <c r="D1" s="8"/>
      <c r="E1" s="8"/>
      <c r="F1" s="8"/>
      <c r="H1" s="8"/>
      <c r="I1" s="8"/>
      <c r="J1" s="8"/>
      <c r="P1" s="8"/>
      <c r="Q1" s="8"/>
      <c r="R1" s="8"/>
    </row>
    <row r="2" spans="1:21" ht="20.149999999999999" customHeight="1" x14ac:dyDescent="0.2">
      <c r="B2" s="32"/>
      <c r="C2" s="31"/>
      <c r="D2" s="8"/>
      <c r="E2" s="8"/>
      <c r="F2" s="8"/>
      <c r="H2" s="8"/>
      <c r="I2" s="8"/>
      <c r="J2" s="8"/>
      <c r="P2" s="8"/>
      <c r="Q2" s="8"/>
      <c r="R2" s="8"/>
    </row>
    <row r="3" spans="1:21" x14ac:dyDescent="0.2">
      <c r="B3" s="31" t="s">
        <v>20</v>
      </c>
      <c r="C3" s="9"/>
      <c r="D3" s="30"/>
      <c r="E3" s="30"/>
      <c r="F3" s="30"/>
      <c r="G3" s="30"/>
      <c r="H3" s="30"/>
      <c r="I3" s="30"/>
      <c r="J3" s="30"/>
      <c r="K3" s="30"/>
      <c r="L3" s="48"/>
      <c r="M3" s="30"/>
      <c r="N3" s="30"/>
      <c r="O3" s="30"/>
      <c r="P3" s="30"/>
      <c r="Q3" s="30"/>
      <c r="R3" s="30"/>
      <c r="S3" s="30" t="s">
        <v>17</v>
      </c>
    </row>
    <row r="4" spans="1:21" ht="35.15" customHeight="1" x14ac:dyDescent="0.2">
      <c r="A4" s="29"/>
      <c r="B4" s="73" t="s">
        <v>16</v>
      </c>
      <c r="C4" s="28"/>
      <c r="D4" s="78" t="s">
        <v>40</v>
      </c>
      <c r="E4" s="79"/>
      <c r="F4" s="79"/>
      <c r="G4" s="79"/>
      <c r="H4" s="78" t="s">
        <v>41</v>
      </c>
      <c r="I4" s="79"/>
      <c r="J4" s="79"/>
      <c r="K4" s="79"/>
      <c r="L4" s="78" t="s">
        <v>42</v>
      </c>
      <c r="M4" s="79"/>
      <c r="N4" s="79"/>
      <c r="O4" s="79"/>
      <c r="P4" s="74" t="s">
        <v>43</v>
      </c>
      <c r="Q4" s="75"/>
      <c r="R4" s="75"/>
      <c r="S4" s="75"/>
    </row>
    <row r="5" spans="1:21" ht="35.15" customHeight="1" x14ac:dyDescent="0.2">
      <c r="A5" s="16"/>
      <c r="B5" s="73"/>
      <c r="C5" s="14"/>
      <c r="D5" s="51" t="s">
        <v>15</v>
      </c>
      <c r="E5" s="52"/>
      <c r="F5" s="51" t="s">
        <v>21</v>
      </c>
      <c r="G5" s="50"/>
      <c r="H5" s="76" t="s">
        <v>15</v>
      </c>
      <c r="I5" s="77"/>
      <c r="J5" s="76" t="s">
        <v>21</v>
      </c>
      <c r="K5" s="73"/>
      <c r="L5" s="76" t="s">
        <v>15</v>
      </c>
      <c r="M5" s="77"/>
      <c r="N5" s="76" t="s">
        <v>21</v>
      </c>
      <c r="O5" s="73"/>
      <c r="P5" s="76" t="s">
        <v>15</v>
      </c>
      <c r="Q5" s="77"/>
      <c r="R5" s="76" t="s">
        <v>21</v>
      </c>
      <c r="S5" s="73"/>
    </row>
    <row r="6" spans="1:21" ht="35.15" customHeight="1" x14ac:dyDescent="0.2">
      <c r="A6" s="34"/>
      <c r="B6" s="35" t="s">
        <v>14</v>
      </c>
      <c r="C6" s="36"/>
      <c r="D6" s="65">
        <v>26735860</v>
      </c>
      <c r="E6" s="65"/>
      <c r="F6" s="66">
        <v>100</v>
      </c>
      <c r="G6" s="66"/>
      <c r="H6" s="65">
        <v>26640535</v>
      </c>
      <c r="I6" s="65"/>
      <c r="J6" s="66">
        <v>100</v>
      </c>
      <c r="K6" s="66"/>
      <c r="L6" s="65">
        <v>26141180</v>
      </c>
      <c r="M6" s="65"/>
      <c r="N6" s="66">
        <v>100</v>
      </c>
      <c r="O6" s="38"/>
      <c r="P6" s="37">
        <v>27648684</v>
      </c>
      <c r="Q6" s="37"/>
      <c r="R6" s="38">
        <v>100</v>
      </c>
      <c r="S6" s="38"/>
    </row>
    <row r="7" spans="1:21" ht="35.15" customHeight="1" x14ac:dyDescent="0.2">
      <c r="B7" s="20" t="s">
        <v>22</v>
      </c>
      <c r="C7" s="19"/>
      <c r="D7" s="59">
        <v>4054041</v>
      </c>
      <c r="E7" s="59"/>
      <c r="F7" s="67">
        <v>15.2</v>
      </c>
      <c r="G7" s="67"/>
      <c r="H7" s="59">
        <v>4119283</v>
      </c>
      <c r="I7" s="59"/>
      <c r="J7" s="67">
        <v>15.5</v>
      </c>
      <c r="K7" s="67"/>
      <c r="L7" s="59">
        <v>4195855</v>
      </c>
      <c r="M7" s="59"/>
      <c r="N7" s="67">
        <v>16.100000000000001</v>
      </c>
      <c r="O7" s="39"/>
      <c r="P7" s="18">
        <v>4811665</v>
      </c>
      <c r="Q7" s="18"/>
      <c r="R7" s="39">
        <v>17.399999999999999</v>
      </c>
      <c r="S7" s="39"/>
    </row>
    <row r="8" spans="1:21" ht="35.15" customHeight="1" x14ac:dyDescent="0.2">
      <c r="B8" s="20" t="s">
        <v>23</v>
      </c>
      <c r="C8" s="19"/>
      <c r="D8" s="59">
        <v>2098376</v>
      </c>
      <c r="E8" s="59"/>
      <c r="F8" s="67">
        <v>7.8</v>
      </c>
      <c r="G8" s="67"/>
      <c r="H8" s="59">
        <v>2179351</v>
      </c>
      <c r="I8" s="59"/>
      <c r="J8" s="67">
        <v>8.1999999999999993</v>
      </c>
      <c r="K8" s="67"/>
      <c r="L8" s="59">
        <v>2193934</v>
      </c>
      <c r="M8" s="59"/>
      <c r="N8" s="67">
        <v>8.4</v>
      </c>
      <c r="O8" s="39"/>
      <c r="P8" s="18">
        <v>2384290</v>
      </c>
      <c r="Q8" s="18"/>
      <c r="R8" s="39">
        <v>8.6</v>
      </c>
      <c r="S8" s="39"/>
    </row>
    <row r="9" spans="1:21" ht="35.15" customHeight="1" x14ac:dyDescent="0.2">
      <c r="B9" s="20" t="s">
        <v>24</v>
      </c>
      <c r="C9" s="19"/>
      <c r="D9" s="59">
        <v>4009155</v>
      </c>
      <c r="E9" s="59"/>
      <c r="F9" s="67">
        <v>15</v>
      </c>
      <c r="G9" s="67"/>
      <c r="H9" s="59">
        <v>4047890</v>
      </c>
      <c r="I9" s="59"/>
      <c r="J9" s="67">
        <v>15.2</v>
      </c>
      <c r="K9" s="67"/>
      <c r="L9" s="59">
        <v>3852080</v>
      </c>
      <c r="M9" s="59"/>
      <c r="N9" s="67">
        <v>14.7</v>
      </c>
      <c r="O9" s="39"/>
      <c r="P9" s="18">
        <v>3940429</v>
      </c>
      <c r="Q9" s="18"/>
      <c r="R9" s="39">
        <v>14.3</v>
      </c>
      <c r="S9" s="39"/>
    </row>
    <row r="10" spans="1:21" ht="35.15" customHeight="1" x14ac:dyDescent="0.2">
      <c r="B10" s="20" t="s">
        <v>25</v>
      </c>
      <c r="C10" s="19"/>
      <c r="D10" s="59">
        <v>197079</v>
      </c>
      <c r="E10" s="59"/>
      <c r="F10" s="67">
        <v>0.7</v>
      </c>
      <c r="G10" s="67"/>
      <c r="H10" s="59">
        <v>214474</v>
      </c>
      <c r="I10" s="59"/>
      <c r="J10" s="67">
        <v>0.8</v>
      </c>
      <c r="K10" s="67"/>
      <c r="L10" s="59">
        <v>226631</v>
      </c>
      <c r="M10" s="59"/>
      <c r="N10" s="67">
        <v>0.9</v>
      </c>
      <c r="O10" s="39"/>
      <c r="P10" s="18">
        <v>227711</v>
      </c>
      <c r="Q10" s="18"/>
      <c r="R10" s="39">
        <v>0.8</v>
      </c>
      <c r="S10" s="39"/>
    </row>
    <row r="11" spans="1:21" ht="35.15" customHeight="1" x14ac:dyDescent="0.2">
      <c r="B11" s="20" t="s">
        <v>26</v>
      </c>
      <c r="C11" s="19"/>
      <c r="D11" s="59">
        <v>7106914</v>
      </c>
      <c r="E11" s="59"/>
      <c r="F11" s="67">
        <v>26.6</v>
      </c>
      <c r="G11" s="67"/>
      <c r="H11" s="59">
        <v>6489490</v>
      </c>
      <c r="I11" s="59"/>
      <c r="J11" s="67">
        <v>24.4</v>
      </c>
      <c r="K11" s="67"/>
      <c r="L11" s="59">
        <v>7028552</v>
      </c>
      <c r="M11" s="59"/>
      <c r="N11" s="67">
        <v>26.9</v>
      </c>
      <c r="O11" s="39"/>
      <c r="P11" s="18">
        <v>7762016</v>
      </c>
      <c r="Q11" s="18"/>
      <c r="R11" s="39">
        <v>28.1</v>
      </c>
      <c r="S11" s="39"/>
    </row>
    <row r="12" spans="1:21" ht="35.15" customHeight="1" x14ac:dyDescent="0.2">
      <c r="B12" s="20" t="s">
        <v>27</v>
      </c>
      <c r="C12" s="19"/>
      <c r="D12" s="59">
        <v>1358417</v>
      </c>
      <c r="E12" s="59"/>
      <c r="F12" s="67">
        <v>5.0999999999999996</v>
      </c>
      <c r="G12" s="67"/>
      <c r="H12" s="59">
        <v>1379918</v>
      </c>
      <c r="I12" s="59"/>
      <c r="J12" s="67">
        <v>5.2</v>
      </c>
      <c r="K12" s="67"/>
      <c r="L12" s="59">
        <v>1314575</v>
      </c>
      <c r="M12" s="59"/>
      <c r="N12" s="67">
        <v>5</v>
      </c>
      <c r="O12" s="39"/>
      <c r="P12" s="18">
        <v>1300850</v>
      </c>
      <c r="Q12" s="18"/>
      <c r="R12" s="39">
        <v>4.7</v>
      </c>
      <c r="S12" s="39"/>
    </row>
    <row r="13" spans="1:21" ht="35.15" customHeight="1" x14ac:dyDescent="0.2">
      <c r="B13" s="20" t="s">
        <v>28</v>
      </c>
      <c r="C13" s="19"/>
      <c r="D13" s="59">
        <v>2427512</v>
      </c>
      <c r="E13" s="59"/>
      <c r="F13" s="67">
        <v>9.1</v>
      </c>
      <c r="G13" s="67"/>
      <c r="H13" s="59">
        <v>2786412</v>
      </c>
      <c r="I13" s="59"/>
      <c r="J13" s="67">
        <v>10.4</v>
      </c>
      <c r="K13" s="67"/>
      <c r="L13" s="59">
        <v>2804857</v>
      </c>
      <c r="M13" s="59"/>
      <c r="N13" s="67">
        <v>10.7</v>
      </c>
      <c r="O13" s="39"/>
      <c r="P13" s="18">
        <v>2959228</v>
      </c>
      <c r="Q13" s="18"/>
      <c r="R13" s="39">
        <v>10.7</v>
      </c>
      <c r="S13" s="39"/>
    </row>
    <row r="14" spans="1:21" ht="35.15" customHeight="1" x14ac:dyDescent="0.2">
      <c r="B14" s="20" t="s">
        <v>29</v>
      </c>
      <c r="C14" s="19"/>
      <c r="D14" s="59">
        <v>2596161</v>
      </c>
      <c r="E14" s="59"/>
      <c r="F14" s="67">
        <v>9.6999999999999993</v>
      </c>
      <c r="G14" s="67"/>
      <c r="H14" s="59">
        <v>2777240</v>
      </c>
      <c r="I14" s="59"/>
      <c r="J14" s="67">
        <v>10.4</v>
      </c>
      <c r="K14" s="67"/>
      <c r="L14" s="59">
        <v>1391164</v>
      </c>
      <c r="M14" s="59"/>
      <c r="N14" s="67">
        <v>5.3</v>
      </c>
      <c r="O14" s="39"/>
      <c r="P14" s="18">
        <v>1792224</v>
      </c>
      <c r="Q14" s="18"/>
      <c r="R14" s="39">
        <v>6.5</v>
      </c>
      <c r="S14" s="39"/>
    </row>
    <row r="15" spans="1:21" ht="35.15" customHeight="1" x14ac:dyDescent="0.2">
      <c r="B15" s="20" t="s">
        <v>30</v>
      </c>
      <c r="C15" s="19"/>
      <c r="D15" s="59">
        <v>252690</v>
      </c>
      <c r="E15" s="59"/>
      <c r="F15" s="67">
        <v>0.9</v>
      </c>
      <c r="G15" s="67"/>
      <c r="H15" s="59">
        <v>232000</v>
      </c>
      <c r="I15" s="59"/>
      <c r="J15" s="67">
        <v>0.9</v>
      </c>
      <c r="K15" s="67"/>
      <c r="L15" s="59">
        <v>232000</v>
      </c>
      <c r="M15" s="59"/>
      <c r="N15" s="67">
        <v>0.9</v>
      </c>
      <c r="O15" s="39"/>
      <c r="P15" s="18">
        <v>192100</v>
      </c>
      <c r="Q15" s="18"/>
      <c r="R15" s="39">
        <v>0.7</v>
      </c>
      <c r="S15" s="39"/>
      <c r="U15" s="4"/>
    </row>
    <row r="16" spans="1:21" ht="35.15" customHeight="1" x14ac:dyDescent="0.2">
      <c r="B16" s="20" t="s">
        <v>31</v>
      </c>
      <c r="C16" s="19"/>
      <c r="D16" s="59">
        <v>2077620</v>
      </c>
      <c r="E16" s="59"/>
      <c r="F16" s="67">
        <v>7.8</v>
      </c>
      <c r="G16" s="67"/>
      <c r="H16" s="59">
        <v>2370970</v>
      </c>
      <c r="I16" s="59"/>
      <c r="J16" s="67">
        <v>8.9</v>
      </c>
      <c r="K16" s="67"/>
      <c r="L16" s="59">
        <v>2709433</v>
      </c>
      <c r="M16" s="59"/>
      <c r="N16" s="67">
        <v>10.4</v>
      </c>
      <c r="O16" s="39"/>
      <c r="P16" s="18">
        <v>2277832</v>
      </c>
      <c r="Q16" s="18"/>
      <c r="R16" s="39">
        <v>8.1999999999999993</v>
      </c>
      <c r="S16" s="39"/>
    </row>
    <row r="17" spans="1:19" ht="35.15" customHeight="1" x14ac:dyDescent="0.2">
      <c r="B17" s="20" t="s">
        <v>32</v>
      </c>
      <c r="C17" s="19"/>
      <c r="D17" s="60" t="s">
        <v>39</v>
      </c>
      <c r="E17" s="68"/>
      <c r="F17" s="60" t="s">
        <v>33</v>
      </c>
      <c r="G17" s="60"/>
      <c r="H17" s="60" t="s">
        <v>39</v>
      </c>
      <c r="I17" s="68"/>
      <c r="J17" s="60" t="s">
        <v>33</v>
      </c>
      <c r="K17" s="60"/>
      <c r="L17" s="60" t="s">
        <v>44</v>
      </c>
      <c r="M17" s="68"/>
      <c r="N17" s="60" t="s">
        <v>44</v>
      </c>
      <c r="O17" s="11"/>
      <c r="P17" s="11" t="s">
        <v>39</v>
      </c>
      <c r="Q17" s="40"/>
      <c r="R17" s="11" t="s">
        <v>33</v>
      </c>
      <c r="S17" s="11"/>
    </row>
    <row r="18" spans="1:19" ht="35.15" customHeight="1" x14ac:dyDescent="0.2">
      <c r="B18" s="41" t="s">
        <v>34</v>
      </c>
      <c r="C18" s="19"/>
      <c r="D18" s="59">
        <v>2656271</v>
      </c>
      <c r="E18" s="59"/>
      <c r="F18" s="67">
        <v>9.9</v>
      </c>
      <c r="G18" s="67"/>
      <c r="H18" s="59">
        <v>2222858</v>
      </c>
      <c r="I18" s="59"/>
      <c r="J18" s="67">
        <v>8.3000000000000007</v>
      </c>
      <c r="K18" s="67"/>
      <c r="L18" s="59">
        <v>2386033</v>
      </c>
      <c r="M18" s="59"/>
      <c r="N18" s="67">
        <v>9.1</v>
      </c>
      <c r="O18" s="39"/>
      <c r="P18" s="18">
        <v>2384629</v>
      </c>
      <c r="Q18" s="18"/>
      <c r="R18" s="39">
        <v>8.6</v>
      </c>
      <c r="S18" s="39"/>
    </row>
    <row r="19" spans="1:19" ht="35.15" customHeight="1" x14ac:dyDescent="0.2">
      <c r="B19" s="20" t="s">
        <v>35</v>
      </c>
      <c r="C19" s="19"/>
      <c r="D19" s="59">
        <v>1439650</v>
      </c>
      <c r="E19" s="59"/>
      <c r="F19" s="67">
        <v>5.4</v>
      </c>
      <c r="G19" s="67"/>
      <c r="H19" s="59">
        <v>779500</v>
      </c>
      <c r="I19" s="59"/>
      <c r="J19" s="67">
        <v>2.9</v>
      </c>
      <c r="K19" s="67"/>
      <c r="L19" s="59">
        <v>679005</v>
      </c>
      <c r="M19" s="59"/>
      <c r="N19" s="67">
        <v>2.6</v>
      </c>
      <c r="O19" s="39"/>
      <c r="P19" s="18">
        <v>995013</v>
      </c>
      <c r="Q19" s="18"/>
      <c r="R19" s="39">
        <v>3.6</v>
      </c>
      <c r="S19" s="39"/>
    </row>
    <row r="20" spans="1:19" ht="35.15" customHeight="1" x14ac:dyDescent="0.2">
      <c r="B20" s="20" t="s">
        <v>36</v>
      </c>
      <c r="C20" s="19"/>
      <c r="D20" s="59">
        <v>1165887</v>
      </c>
      <c r="E20" s="59"/>
      <c r="F20" s="67">
        <v>4.3</v>
      </c>
      <c r="G20" s="67"/>
      <c r="H20" s="59">
        <v>1443358</v>
      </c>
      <c r="I20" s="59"/>
      <c r="J20" s="67">
        <v>5.4</v>
      </c>
      <c r="K20" s="67"/>
      <c r="L20" s="59">
        <v>1707028</v>
      </c>
      <c r="M20" s="59"/>
      <c r="N20" s="67">
        <v>6.5</v>
      </c>
      <c r="O20" s="39"/>
      <c r="P20" s="18">
        <v>1389616</v>
      </c>
      <c r="Q20" s="18"/>
      <c r="R20" s="39">
        <v>5</v>
      </c>
      <c r="S20" s="39"/>
    </row>
    <row r="21" spans="1:19" ht="35.15" customHeight="1" x14ac:dyDescent="0.2">
      <c r="B21" s="41" t="s">
        <v>37</v>
      </c>
      <c r="C21" s="19"/>
      <c r="D21" s="59">
        <v>50734</v>
      </c>
      <c r="E21" s="59"/>
      <c r="F21" s="67">
        <v>0</v>
      </c>
      <c r="G21" s="67"/>
      <c r="H21" s="59">
        <v>73906</v>
      </c>
      <c r="I21" s="59"/>
      <c r="J21" s="67">
        <v>0</v>
      </c>
      <c r="K21" s="67"/>
      <c r="L21" s="59">
        <v>85925</v>
      </c>
      <c r="M21" s="59"/>
      <c r="N21" s="67">
        <v>0.3</v>
      </c>
      <c r="O21" s="39"/>
      <c r="P21" s="18">
        <v>63246</v>
      </c>
      <c r="Q21" s="18"/>
      <c r="R21" s="39">
        <v>0.2</v>
      </c>
      <c r="S21" s="39"/>
    </row>
    <row r="22" spans="1:19" ht="35.15" customHeight="1" x14ac:dyDescent="0.2">
      <c r="A22" s="16"/>
      <c r="B22" s="42" t="s">
        <v>38</v>
      </c>
      <c r="C22" s="14"/>
      <c r="D22" s="62">
        <v>0</v>
      </c>
      <c r="E22" s="62"/>
      <c r="F22" s="67">
        <v>0</v>
      </c>
      <c r="G22" s="69"/>
      <c r="H22" s="62">
        <v>0</v>
      </c>
      <c r="I22" s="62"/>
      <c r="J22" s="67">
        <v>0</v>
      </c>
      <c r="K22" s="69"/>
      <c r="L22" s="62">
        <v>0</v>
      </c>
      <c r="M22" s="62"/>
      <c r="N22" s="67">
        <v>0</v>
      </c>
      <c r="O22" s="43"/>
      <c r="P22" s="12">
        <v>0</v>
      </c>
      <c r="Q22" s="12"/>
      <c r="R22" s="39">
        <v>0</v>
      </c>
      <c r="S22" s="43"/>
    </row>
    <row r="23" spans="1:19" ht="20.149999999999999" customHeight="1" x14ac:dyDescent="0.2">
      <c r="B23" s="9"/>
      <c r="C23" s="9"/>
      <c r="D23" s="44"/>
      <c r="E23" s="44"/>
      <c r="F23" s="44"/>
      <c r="G23" s="44"/>
      <c r="H23" s="44"/>
      <c r="I23" s="44"/>
      <c r="J23" s="44"/>
      <c r="K23" s="44"/>
      <c r="L23" s="49"/>
      <c r="M23" s="44"/>
      <c r="N23" s="44"/>
      <c r="O23" s="44"/>
      <c r="P23" s="44"/>
      <c r="Q23" s="44"/>
      <c r="R23" s="44"/>
      <c r="S23" s="44" t="s">
        <v>0</v>
      </c>
    </row>
    <row r="26" spans="1:19" x14ac:dyDescent="0.2">
      <c r="D26" s="3"/>
      <c r="F26" s="5"/>
      <c r="H26" s="3"/>
      <c r="J26" s="5"/>
      <c r="P26" s="3"/>
      <c r="R26" s="5"/>
    </row>
  </sheetData>
  <mergeCells count="11">
    <mergeCell ref="R5:S5"/>
    <mergeCell ref="B4:B5"/>
    <mergeCell ref="P4:S4"/>
    <mergeCell ref="D4:G4"/>
    <mergeCell ref="H4:K4"/>
    <mergeCell ref="P5:Q5"/>
    <mergeCell ref="L4:O4"/>
    <mergeCell ref="L5:M5"/>
    <mergeCell ref="N5:O5"/>
    <mergeCell ref="H5:I5"/>
    <mergeCell ref="J5:K5"/>
  </mergeCells>
  <phoneticPr fontId="3"/>
  <pageMargins left="0.74803149606299213" right="0.74803149606299213" top="1.2795275590551181" bottom="1.2795275590551181" header="0.98385826771653528" footer="0.98385826771653528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16-4普通会計決算額（歳入)</vt:lpstr>
      <vt:lpstr>16-4普通会計決算額（歳出)</vt:lpstr>
      <vt:lpstr>'16-4普通会計決算額（歳出)'!Print_Area</vt:lpstr>
      <vt:lpstr>'16-4普通会計決算額（歳入)'!Print_Area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藤橋　宏旭</cp:lastModifiedBy>
  <cp:lastPrinted>2026-02-12T05:06:58Z</cp:lastPrinted>
  <dcterms:created xsi:type="dcterms:W3CDTF">2019-12-25T04:04:46Z</dcterms:created>
  <dcterms:modified xsi:type="dcterms:W3CDTF">2026-04-07T09:29:13Z</dcterms:modified>
</cp:coreProperties>
</file>