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339\Downloads\いちじさぎょう\とよあけの統計\"/>
    </mc:Choice>
  </mc:AlternateContent>
  <xr:revisionPtr revIDLastSave="0" documentId="13_ncr:1_{ECBF8127-025F-4F54-ABA1-926F79467AF0}" xr6:coauthVersionLast="47" xr6:coauthVersionMax="47" xr10:uidLastSave="{00000000-0000-0000-0000-000000000000}"/>
  <bookViews>
    <workbookView xWindow="20370" yWindow="-120" windowWidth="21840" windowHeight="13140" activeTab="1" xr2:uid="{00000000-000D-0000-FFFF-FFFF00000000}"/>
  </bookViews>
  <sheets>
    <sheet name="16-4普通会計決算額（歳入)" sheetId="1" r:id="rId1"/>
    <sheet name="16-4普通会計決算額（歳出)" sheetId="2" r:id="rId2"/>
  </sheets>
  <definedNames>
    <definedName name="_xlnm.Print_Area" localSheetId="1">'16-4普通会計決算額（歳出)'!$A$1:$S$24</definedName>
    <definedName name="_xlnm.Print_Area" localSheetId="0">'16-4普通会計決算額（歳入)'!$A$1:$S$21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2" l="1"/>
  <c r="R19" i="1"/>
  <c r="N19" i="1"/>
  <c r="R10" i="1"/>
  <c r="P19" i="1"/>
  <c r="P11" i="1"/>
  <c r="P10" i="1"/>
  <c r="L19" i="1"/>
  <c r="J19" i="1"/>
  <c r="H19" i="1"/>
</calcChain>
</file>

<file path=xl/sharedStrings.xml><?xml version="1.0" encoding="utf-8"?>
<sst xmlns="http://schemas.openxmlformats.org/spreadsheetml/2006/main" count="72" uniqueCount="44">
  <si>
    <t>資料：財政課（地方財政状況調査）</t>
  </si>
  <si>
    <t>その他</t>
  </si>
  <si>
    <t>地方債</t>
  </si>
  <si>
    <t>諸収入</t>
  </si>
  <si>
    <t>繰越金</t>
  </si>
  <si>
    <t>繰入金</t>
  </si>
  <si>
    <t>財産収入</t>
  </si>
  <si>
    <t>県支出金</t>
  </si>
  <si>
    <t>国庫支出金</t>
  </si>
  <si>
    <t>使用料
手数料</t>
  </si>
  <si>
    <t>分担・負担
寄　付　金</t>
  </si>
  <si>
    <t>地方交付税</t>
  </si>
  <si>
    <t>地方譲与税</t>
  </si>
  <si>
    <t>地方税</t>
  </si>
  <si>
    <t>総額</t>
  </si>
  <si>
    <t>決算額</t>
  </si>
  <si>
    <t>区　　分</t>
  </si>
  <si>
    <t>単位：千円</t>
  </si>
  <si>
    <t>(歳　　入）</t>
  </si>
  <si>
    <t>１６－４　普通会計の決算額</t>
    <phoneticPr fontId="3"/>
  </si>
  <si>
    <t>(歳　　出）</t>
  </si>
  <si>
    <t>構成比
(％)</t>
  </si>
  <si>
    <t>人件費</t>
  </si>
  <si>
    <t>うち職員給</t>
  </si>
  <si>
    <t>物件費</t>
  </si>
  <si>
    <t>維持補修費</t>
  </si>
  <si>
    <t>扶助費</t>
  </si>
  <si>
    <t>公債費</t>
  </si>
  <si>
    <t>補助費等</t>
  </si>
  <si>
    <t>積立金</t>
  </si>
  <si>
    <t>投資・出資
・貸付金</t>
  </si>
  <si>
    <t>繰出金</t>
  </si>
  <si>
    <t>前年度繰上
充　用　金</t>
  </si>
  <si>
    <t>－</t>
  </si>
  <si>
    <t>普通建設事業費</t>
  </si>
  <si>
    <t>補助</t>
  </si>
  <si>
    <t>単独</t>
  </si>
  <si>
    <t>県営事業負担金</t>
  </si>
  <si>
    <t>災害復旧事業費</t>
  </si>
  <si>
    <t>-</t>
  </si>
  <si>
    <t>令和元年度</t>
    <rPh sb="0" eb="2">
      <t>レイワ</t>
    </rPh>
    <rPh sb="2" eb="5">
      <t>ガンネンド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</si>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</sst>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&quot; &quot;;[Red]&quot;(&quot;#,##0&quot;)&quot;"/>
    <numFmt numFmtId="177" formatCode="#,##0.0;[Red]&quot;-&quot;#,##0.0"/>
    <numFmt numFmtId="178" formatCode="#,##0.0&quot; &quot;;&quot;(&quot;#,##0.0&quot;)&quot;"/>
    <numFmt numFmtId="179" formatCode="#,##0;&quot;-&quot;#,##0"/>
    <numFmt numFmtId="180" formatCode="#,##0_);[Red]\(#,##0\)"/>
    <numFmt numFmtId="181" formatCode="#,##0.0_ "/>
  </numFmts>
  <fonts count="10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9" fontId="1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177" fontId="2" fillId="0" borderId="0" xfId="0" applyNumberFormat="1" applyFont="1" applyFill="1">
      <alignment vertical="center"/>
    </xf>
    <xf numFmtId="178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77" fontId="2" fillId="0" borderId="2" xfId="2" applyNumberFormat="1" applyFont="1" applyFill="1" applyBorder="1" applyAlignment="1" applyProtection="1">
      <alignment horizontal="center" vertical="center" wrapText="1"/>
    </xf>
    <xf numFmtId="177" fontId="2" fillId="0" borderId="0" xfId="2" applyNumberFormat="1" applyFont="1" applyFill="1" applyBorder="1" applyAlignment="1" applyProtection="1">
      <alignment horizontal="right" vertical="center" wrapText="1"/>
    </xf>
    <xf numFmtId="176" fontId="2" fillId="0" borderId="2" xfId="0" applyNumberFormat="1" applyFont="1" applyFill="1" applyBorder="1" applyAlignment="1">
      <alignment vertical="center" wrapText="1"/>
    </xf>
    <xf numFmtId="38" fontId="2" fillId="0" borderId="2" xfId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>
      <alignment vertical="center"/>
    </xf>
    <xf numFmtId="177" fontId="2" fillId="0" borderId="0" xfId="2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vertical="center" wrapText="1"/>
    </xf>
    <xf numFmtId="178" fontId="7" fillId="0" borderId="0" xfId="0" applyNumberFormat="1" applyFont="1" applyFill="1" applyBorder="1" applyAlignment="1">
      <alignment vertical="center" wrapText="1"/>
    </xf>
    <xf numFmtId="177" fontId="2" fillId="0" borderId="0" xfId="2" applyNumberFormat="1" applyFont="1" applyFill="1" applyBorder="1" applyAlignment="1" applyProtection="1">
      <alignment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justify" vertical="center" wrapText="1"/>
    </xf>
    <xf numFmtId="177" fontId="2" fillId="0" borderId="2" xfId="2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2" fillId="0" borderId="0" xfId="2" applyNumberFormat="1" applyFont="1" applyFill="1" applyBorder="1" applyAlignment="1" applyProtection="1">
      <alignment horizontal="center" vertical="center"/>
    </xf>
    <xf numFmtId="3" fontId="2" fillId="0" borderId="2" xfId="2" applyNumberFormat="1" applyFont="1" applyFill="1" applyBorder="1" applyAlignment="1" applyProtection="1">
      <alignment horizontal="center" vertical="center"/>
    </xf>
    <xf numFmtId="180" fontId="2" fillId="0" borderId="0" xfId="0" applyNumberFormat="1" applyFont="1" applyFill="1">
      <alignment vertical="center"/>
    </xf>
    <xf numFmtId="180" fontId="2" fillId="0" borderId="2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vertical="center" wrapText="1"/>
    </xf>
    <xf numFmtId="180" fontId="2" fillId="0" borderId="0" xfId="2" applyNumberFormat="1" applyFont="1" applyFill="1" applyBorder="1" applyAlignment="1" applyProtection="1">
      <alignment vertical="center" wrapText="1"/>
    </xf>
    <xf numFmtId="180" fontId="2" fillId="0" borderId="1" xfId="0" applyNumberFormat="1" applyFont="1" applyFill="1" applyBorder="1" applyAlignment="1">
      <alignment horizontal="right" vertical="center"/>
    </xf>
    <xf numFmtId="181" fontId="2" fillId="0" borderId="0" xfId="2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" fontId="2" fillId="0" borderId="9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</cellXfs>
  <cellStyles count="3">
    <cellStyle name="Excel_BuiltIn_Comma_0" xfId="2" xr:uid="{00000000-0005-0000-0000-000000000000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24"/>
  <sheetViews>
    <sheetView view="pageBreakPreview" zoomScale="90" zoomScaleNormal="90" zoomScaleSheetLayoutView="90" workbookViewId="0">
      <selection activeCell="V21" sqref="V21"/>
    </sheetView>
  </sheetViews>
  <sheetFormatPr defaultColWidth="9" defaultRowHeight="13.5" x14ac:dyDescent="0.15"/>
  <cols>
    <col min="1" max="1" width="1.125" style="2" customWidth="1"/>
    <col min="2" max="2" width="12.625" style="2" customWidth="1"/>
    <col min="3" max="3" width="1.125" style="2" customWidth="1"/>
    <col min="4" max="4" width="15.625" style="2" customWidth="1"/>
    <col min="5" max="5" width="0.75" style="2" customWidth="1"/>
    <col min="6" max="6" width="8.625" style="2" customWidth="1"/>
    <col min="7" max="7" width="1.25" style="2" customWidth="1"/>
    <col min="8" max="8" width="15.625" style="2" customWidth="1"/>
    <col min="9" max="9" width="0.75" style="2" customWidth="1"/>
    <col min="10" max="10" width="8.625" style="2" customWidth="1"/>
    <col min="11" max="11" width="1.25" style="2" customWidth="1"/>
    <col min="12" max="12" width="15.625" style="45" customWidth="1"/>
    <col min="13" max="13" width="0.75" style="2" customWidth="1"/>
    <col min="14" max="14" width="8.625" style="2" customWidth="1"/>
    <col min="15" max="15" width="1.25" style="2" customWidth="1"/>
    <col min="16" max="16" width="15.625" style="2" customWidth="1"/>
    <col min="17" max="17" width="0.75" style="2" customWidth="1"/>
    <col min="18" max="18" width="8.625" style="2" customWidth="1"/>
    <col min="19" max="19" width="1.25" style="2" customWidth="1"/>
    <col min="20" max="20" width="13.75" style="2" customWidth="1"/>
    <col min="21" max="249" width="8.25" style="2" customWidth="1"/>
    <col min="250" max="1016" width="8.25" style="1" customWidth="1"/>
    <col min="1017" max="16384" width="9" style="1"/>
  </cols>
  <sheetData>
    <row r="1" spans="1:20" ht="20.100000000000001" customHeight="1" x14ac:dyDescent="0.15">
      <c r="A1" s="33" t="s">
        <v>19</v>
      </c>
      <c r="C1" s="33"/>
      <c r="D1" s="33"/>
      <c r="E1" s="33"/>
      <c r="F1" s="8"/>
      <c r="G1" s="8"/>
      <c r="H1" s="33"/>
      <c r="I1" s="33"/>
      <c r="J1" s="8"/>
      <c r="K1" s="8"/>
      <c r="M1" s="8"/>
      <c r="N1" s="8"/>
      <c r="O1" s="8"/>
      <c r="P1" s="33"/>
      <c r="Q1" s="33"/>
      <c r="R1" s="8"/>
      <c r="S1" s="8"/>
    </row>
    <row r="2" spans="1:20" ht="20.100000000000001" customHeight="1" x14ac:dyDescent="0.15">
      <c r="B2" s="32"/>
      <c r="C2" s="31"/>
      <c r="D2" s="31"/>
      <c r="E2" s="31"/>
      <c r="F2" s="8"/>
      <c r="G2" s="8"/>
      <c r="H2" s="31"/>
      <c r="I2" s="31"/>
      <c r="J2" s="8"/>
      <c r="K2" s="8"/>
      <c r="M2" s="8"/>
      <c r="N2" s="8"/>
      <c r="O2" s="8"/>
      <c r="P2" s="31"/>
      <c r="Q2" s="31"/>
      <c r="R2" s="8"/>
      <c r="S2" s="8"/>
    </row>
    <row r="3" spans="1:20" x14ac:dyDescent="0.15">
      <c r="B3" s="31" t="s">
        <v>18</v>
      </c>
      <c r="C3" s="9"/>
      <c r="D3" s="8"/>
      <c r="E3" s="8"/>
      <c r="F3" s="8"/>
      <c r="G3" s="30"/>
      <c r="H3" s="8"/>
      <c r="I3" s="8"/>
      <c r="J3" s="8"/>
      <c r="K3" s="30"/>
      <c r="L3" s="46"/>
      <c r="M3" s="6"/>
      <c r="N3" s="6"/>
      <c r="O3" s="6"/>
      <c r="P3" s="8"/>
      <c r="Q3" s="8"/>
      <c r="R3" s="8"/>
      <c r="S3" s="30" t="s">
        <v>17</v>
      </c>
    </row>
    <row r="4" spans="1:20" ht="35.1" customHeight="1" x14ac:dyDescent="0.15">
      <c r="A4" s="29"/>
      <c r="B4" s="59" t="s">
        <v>16</v>
      </c>
      <c r="C4" s="28"/>
      <c r="D4" s="62" t="s">
        <v>40</v>
      </c>
      <c r="E4" s="59"/>
      <c r="F4" s="59"/>
      <c r="G4" s="59"/>
      <c r="H4" s="60" t="s">
        <v>41</v>
      </c>
      <c r="I4" s="61"/>
      <c r="J4" s="61"/>
      <c r="K4" s="61"/>
      <c r="L4" s="60" t="s">
        <v>42</v>
      </c>
      <c r="M4" s="61"/>
      <c r="N4" s="61"/>
      <c r="O4" s="61"/>
      <c r="P4" s="60" t="s">
        <v>43</v>
      </c>
      <c r="Q4" s="61"/>
      <c r="R4" s="61"/>
      <c r="S4" s="61"/>
    </row>
    <row r="5" spans="1:20" ht="35.1" customHeight="1" x14ac:dyDescent="0.15">
      <c r="A5" s="16"/>
      <c r="B5" s="59"/>
      <c r="C5" s="14"/>
      <c r="D5" s="62" t="s">
        <v>15</v>
      </c>
      <c r="E5" s="63"/>
      <c r="F5" s="62" t="s">
        <v>21</v>
      </c>
      <c r="G5" s="63"/>
      <c r="H5" s="62" t="s">
        <v>15</v>
      </c>
      <c r="I5" s="63"/>
      <c r="J5" s="62" t="s">
        <v>21</v>
      </c>
      <c r="K5" s="59"/>
      <c r="L5" s="62" t="s">
        <v>15</v>
      </c>
      <c r="M5" s="63"/>
      <c r="N5" s="62" t="s">
        <v>21</v>
      </c>
      <c r="O5" s="59"/>
      <c r="P5" s="62" t="s">
        <v>15</v>
      </c>
      <c r="Q5" s="63"/>
      <c r="R5" s="62" t="s">
        <v>21</v>
      </c>
      <c r="S5" s="59"/>
    </row>
    <row r="6" spans="1:20" ht="35.1" customHeight="1" x14ac:dyDescent="0.15">
      <c r="A6" s="27"/>
      <c r="B6" s="26" t="s">
        <v>14</v>
      </c>
      <c r="C6" s="25"/>
      <c r="D6" s="24">
        <v>23281764</v>
      </c>
      <c r="E6" s="24"/>
      <c r="F6" s="23">
        <v>100</v>
      </c>
      <c r="G6" s="22"/>
      <c r="H6" s="47">
        <v>32565546</v>
      </c>
      <c r="I6" s="22"/>
      <c r="J6" s="22">
        <v>100</v>
      </c>
      <c r="K6" s="22"/>
      <c r="L6" s="24">
        <v>28751886</v>
      </c>
      <c r="M6" s="24"/>
      <c r="N6" s="23">
        <v>100</v>
      </c>
      <c r="O6" s="22"/>
      <c r="P6" s="24">
        <v>27819145</v>
      </c>
      <c r="Q6" s="24"/>
      <c r="R6" s="23">
        <v>100</v>
      </c>
      <c r="S6" s="22"/>
    </row>
    <row r="7" spans="1:20" ht="35.1" customHeight="1" x14ac:dyDescent="0.15">
      <c r="B7" s="20" t="s">
        <v>13</v>
      </c>
      <c r="C7" s="19"/>
      <c r="D7" s="18">
        <v>11021523</v>
      </c>
      <c r="E7" s="18"/>
      <c r="F7" s="11">
        <v>47.3</v>
      </c>
      <c r="G7" s="17"/>
      <c r="H7" s="48">
        <v>10956780</v>
      </c>
      <c r="I7" s="17"/>
      <c r="J7" s="17">
        <v>33.6</v>
      </c>
      <c r="K7" s="17"/>
      <c r="L7" s="18">
        <v>10741970</v>
      </c>
      <c r="M7" s="18"/>
      <c r="N7" s="11">
        <v>37.299999999999997</v>
      </c>
      <c r="O7" s="17"/>
      <c r="P7" s="18">
        <v>11113698</v>
      </c>
      <c r="Q7" s="18"/>
      <c r="R7" s="11">
        <v>40</v>
      </c>
      <c r="S7" s="17"/>
    </row>
    <row r="8" spans="1:20" ht="35.1" customHeight="1" x14ac:dyDescent="0.15">
      <c r="B8" s="21" t="s">
        <v>12</v>
      </c>
      <c r="C8" s="19"/>
      <c r="D8" s="18">
        <v>167038</v>
      </c>
      <c r="E8" s="18"/>
      <c r="F8" s="11">
        <v>0.7</v>
      </c>
      <c r="G8" s="17"/>
      <c r="H8" s="48">
        <v>167914</v>
      </c>
      <c r="I8" s="17"/>
      <c r="J8" s="17">
        <v>0.5</v>
      </c>
      <c r="K8" s="17"/>
      <c r="L8" s="18">
        <v>170020</v>
      </c>
      <c r="M8" s="18"/>
      <c r="N8" s="11">
        <v>0.6</v>
      </c>
      <c r="O8" s="17"/>
      <c r="P8" s="18">
        <v>169495</v>
      </c>
      <c r="Q8" s="18"/>
      <c r="R8" s="11">
        <v>0.6</v>
      </c>
      <c r="S8" s="17"/>
    </row>
    <row r="9" spans="1:20" ht="35.1" customHeight="1" x14ac:dyDescent="0.15">
      <c r="B9" s="20" t="s">
        <v>11</v>
      </c>
      <c r="C9" s="19"/>
      <c r="D9" s="18">
        <v>1189892</v>
      </c>
      <c r="E9" s="18"/>
      <c r="F9" s="11">
        <v>5.0999999999999996</v>
      </c>
      <c r="G9" s="17"/>
      <c r="H9" s="48">
        <v>1290976</v>
      </c>
      <c r="I9" s="17"/>
      <c r="J9" s="17">
        <v>4</v>
      </c>
      <c r="K9" s="17"/>
      <c r="L9" s="18">
        <v>2162189</v>
      </c>
      <c r="M9" s="18"/>
      <c r="N9" s="11">
        <v>7.5</v>
      </c>
      <c r="O9" s="17"/>
      <c r="P9" s="18">
        <v>2059627</v>
      </c>
      <c r="Q9" s="18"/>
      <c r="R9" s="11">
        <v>7.4</v>
      </c>
      <c r="S9" s="17"/>
    </row>
    <row r="10" spans="1:20" ht="35.1" customHeight="1" x14ac:dyDescent="0.15">
      <c r="B10" s="20" t="s">
        <v>10</v>
      </c>
      <c r="C10" s="19"/>
      <c r="D10" s="18">
        <v>86719</v>
      </c>
      <c r="E10" s="18"/>
      <c r="F10" s="11">
        <v>0.4</v>
      </c>
      <c r="G10" s="17"/>
      <c r="H10" s="48">
        <v>72666</v>
      </c>
      <c r="I10" s="17"/>
      <c r="J10" s="17">
        <v>0.2</v>
      </c>
      <c r="K10" s="17"/>
      <c r="L10" s="18">
        <v>77426</v>
      </c>
      <c r="M10" s="18"/>
      <c r="N10" s="11">
        <v>0.3</v>
      </c>
      <c r="O10" s="17"/>
      <c r="P10" s="18">
        <f>99629+410430</f>
        <v>510059</v>
      </c>
      <c r="Q10" s="18"/>
      <c r="R10" s="11">
        <f>1.5+0.4</f>
        <v>1.9</v>
      </c>
      <c r="S10" s="17"/>
    </row>
    <row r="11" spans="1:20" ht="35.1" customHeight="1" x14ac:dyDescent="0.15">
      <c r="B11" s="20" t="s">
        <v>9</v>
      </c>
      <c r="C11" s="19"/>
      <c r="D11" s="18">
        <v>314376</v>
      </c>
      <c r="E11" s="18"/>
      <c r="F11" s="11">
        <v>1.4</v>
      </c>
      <c r="G11" s="17"/>
      <c r="H11" s="48">
        <v>194192</v>
      </c>
      <c r="I11" s="17"/>
      <c r="J11" s="17">
        <v>0.6</v>
      </c>
      <c r="K11" s="17"/>
      <c r="L11" s="18">
        <v>204093</v>
      </c>
      <c r="M11" s="18"/>
      <c r="N11" s="11">
        <v>0.7</v>
      </c>
      <c r="O11" s="17"/>
      <c r="P11" s="18">
        <f>202317+38232</f>
        <v>240549</v>
      </c>
      <c r="Q11" s="18"/>
      <c r="R11" s="11">
        <v>0.8</v>
      </c>
      <c r="S11" s="17"/>
    </row>
    <row r="12" spans="1:20" ht="35.1" customHeight="1" x14ac:dyDescent="0.15">
      <c r="B12" s="20" t="s">
        <v>8</v>
      </c>
      <c r="C12" s="19"/>
      <c r="D12" s="18">
        <v>3060390</v>
      </c>
      <c r="E12" s="18"/>
      <c r="F12" s="11">
        <v>13.1</v>
      </c>
      <c r="G12" s="17"/>
      <c r="H12" s="48">
        <v>10972991</v>
      </c>
      <c r="I12" s="17"/>
      <c r="J12" s="17">
        <v>33.700000000000003</v>
      </c>
      <c r="K12" s="17"/>
      <c r="L12" s="18">
        <v>6563413</v>
      </c>
      <c r="M12" s="18"/>
      <c r="N12" s="11">
        <v>22.8</v>
      </c>
      <c r="O12" s="17"/>
      <c r="P12" s="18">
        <v>4706525</v>
      </c>
      <c r="Q12" s="18"/>
      <c r="R12" s="11">
        <v>16.899999999999999</v>
      </c>
      <c r="S12" s="17"/>
    </row>
    <row r="13" spans="1:20" ht="35.1" customHeight="1" x14ac:dyDescent="0.15">
      <c r="B13" s="20" t="s">
        <v>7</v>
      </c>
      <c r="C13" s="19"/>
      <c r="D13" s="18">
        <v>1383038</v>
      </c>
      <c r="E13" s="18"/>
      <c r="F13" s="11">
        <v>5.9</v>
      </c>
      <c r="G13" s="17"/>
      <c r="H13" s="48">
        <v>1640188</v>
      </c>
      <c r="I13" s="17"/>
      <c r="J13" s="17">
        <v>5</v>
      </c>
      <c r="K13" s="17"/>
      <c r="L13" s="18">
        <v>1588924</v>
      </c>
      <c r="M13" s="18"/>
      <c r="N13" s="11">
        <v>5.5</v>
      </c>
      <c r="O13" s="17"/>
      <c r="P13" s="18">
        <v>1946025</v>
      </c>
      <c r="Q13" s="18"/>
      <c r="R13" s="11">
        <v>7</v>
      </c>
      <c r="S13" s="17"/>
    </row>
    <row r="14" spans="1:20" ht="35.1" customHeight="1" x14ac:dyDescent="0.15">
      <c r="B14" s="20" t="s">
        <v>6</v>
      </c>
      <c r="C14" s="19"/>
      <c r="D14" s="18">
        <v>3203</v>
      </c>
      <c r="E14" s="18"/>
      <c r="F14" s="11">
        <v>0</v>
      </c>
      <c r="G14" s="17"/>
      <c r="H14" s="48">
        <v>105016</v>
      </c>
      <c r="I14" s="17"/>
      <c r="J14" s="17">
        <v>0.3</v>
      </c>
      <c r="K14" s="17"/>
      <c r="L14" s="18">
        <v>169157</v>
      </c>
      <c r="M14" s="18"/>
      <c r="N14" s="11">
        <v>0.6</v>
      </c>
      <c r="O14" s="17"/>
      <c r="P14" s="18">
        <v>8658</v>
      </c>
      <c r="Q14" s="18"/>
      <c r="R14" s="11">
        <v>0</v>
      </c>
      <c r="S14" s="17"/>
    </row>
    <row r="15" spans="1:20" ht="35.1" customHeight="1" x14ac:dyDescent="0.15">
      <c r="B15" s="20" t="s">
        <v>5</v>
      </c>
      <c r="C15" s="19"/>
      <c r="D15" s="18">
        <v>443371</v>
      </c>
      <c r="E15" s="18"/>
      <c r="F15" s="11">
        <v>1.9</v>
      </c>
      <c r="G15" s="17"/>
      <c r="H15" s="48">
        <v>1383278</v>
      </c>
      <c r="I15" s="17"/>
      <c r="J15" s="17">
        <v>4.3</v>
      </c>
      <c r="K15" s="17"/>
      <c r="L15" s="18">
        <v>1087965</v>
      </c>
      <c r="M15" s="18"/>
      <c r="N15" s="11">
        <v>3.8</v>
      </c>
      <c r="O15" s="17"/>
      <c r="P15" s="18">
        <v>1500431</v>
      </c>
      <c r="Q15" s="18"/>
      <c r="R15" s="11">
        <v>5.4</v>
      </c>
      <c r="S15" s="17"/>
      <c r="T15" s="3"/>
    </row>
    <row r="16" spans="1:20" ht="35.1" customHeight="1" x14ac:dyDescent="0.15">
      <c r="B16" s="20" t="s">
        <v>4</v>
      </c>
      <c r="C16" s="19"/>
      <c r="D16" s="18">
        <v>1395505</v>
      </c>
      <c r="E16" s="18"/>
      <c r="F16" s="11">
        <v>6</v>
      </c>
      <c r="G16" s="17"/>
      <c r="H16" s="48">
        <v>1526539</v>
      </c>
      <c r="I16" s="17"/>
      <c r="J16" s="17">
        <v>4.7</v>
      </c>
      <c r="K16" s="17"/>
      <c r="L16" s="18">
        <v>1273192</v>
      </c>
      <c r="M16" s="18"/>
      <c r="N16" s="11">
        <v>4.4000000000000004</v>
      </c>
      <c r="O16" s="17"/>
      <c r="P16" s="18">
        <v>2016026</v>
      </c>
      <c r="Q16" s="18"/>
      <c r="R16" s="11">
        <v>7.3</v>
      </c>
      <c r="S16" s="17"/>
      <c r="T16" s="3"/>
    </row>
    <row r="17" spans="1:19" ht="35.1" customHeight="1" x14ac:dyDescent="0.15">
      <c r="B17" s="20" t="s">
        <v>3</v>
      </c>
      <c r="C17" s="19"/>
      <c r="D17" s="18">
        <v>702978</v>
      </c>
      <c r="E17" s="18"/>
      <c r="F17" s="11">
        <v>3</v>
      </c>
      <c r="G17" s="17"/>
      <c r="H17" s="48">
        <v>526597</v>
      </c>
      <c r="I17" s="17"/>
      <c r="J17" s="17">
        <v>1.6</v>
      </c>
      <c r="K17" s="17"/>
      <c r="L17" s="18">
        <v>541815</v>
      </c>
      <c r="M17" s="18"/>
      <c r="N17" s="11">
        <v>1.9</v>
      </c>
      <c r="O17" s="17"/>
      <c r="P17" s="18">
        <v>596852</v>
      </c>
      <c r="Q17" s="18"/>
      <c r="R17" s="11">
        <v>2.2000000000000002</v>
      </c>
      <c r="S17" s="17"/>
    </row>
    <row r="18" spans="1:19" ht="35.1" customHeight="1" x14ac:dyDescent="0.15">
      <c r="B18" s="20" t="s">
        <v>2</v>
      </c>
      <c r="C18" s="19"/>
      <c r="D18" s="18">
        <v>1601800</v>
      </c>
      <c r="E18" s="18"/>
      <c r="F18" s="11">
        <v>6.9</v>
      </c>
      <c r="G18" s="17"/>
      <c r="H18" s="48">
        <v>1549473</v>
      </c>
      <c r="I18" s="17"/>
      <c r="J18" s="17">
        <v>4.8</v>
      </c>
      <c r="K18" s="17"/>
      <c r="L18" s="18">
        <v>1619500</v>
      </c>
      <c r="M18" s="18"/>
      <c r="N18" s="11">
        <v>5.6</v>
      </c>
      <c r="O18" s="17"/>
      <c r="P18" s="18">
        <v>799300</v>
      </c>
      <c r="Q18" s="18"/>
      <c r="R18" s="11">
        <v>2.9</v>
      </c>
      <c r="S18" s="17"/>
    </row>
    <row r="19" spans="1:19" ht="35.1" customHeight="1" x14ac:dyDescent="0.15">
      <c r="A19" s="16"/>
      <c r="B19" s="15" t="s">
        <v>1</v>
      </c>
      <c r="C19" s="14"/>
      <c r="D19" s="13">
        <v>1911931</v>
      </c>
      <c r="E19" s="12"/>
      <c r="F19" s="11">
        <v>8.3000000000000007</v>
      </c>
      <c r="G19" s="10"/>
      <c r="H19" s="49">
        <f>H6-SUM(H7:H18)</f>
        <v>2178936</v>
      </c>
      <c r="I19" s="10"/>
      <c r="J19" s="10">
        <f>J6-SUM(J7:J18)</f>
        <v>6.7000000000000028</v>
      </c>
      <c r="K19" s="10"/>
      <c r="L19" s="64">
        <f>L6-SUM(L7:L18)</f>
        <v>2552222</v>
      </c>
      <c r="M19" s="18"/>
      <c r="N19" s="11">
        <f>N6-SUM(N7:N18)</f>
        <v>9</v>
      </c>
      <c r="O19" s="17"/>
      <c r="P19" s="64">
        <f>P6-SUM(P7:P18)</f>
        <v>2151900</v>
      </c>
      <c r="Q19" s="12"/>
      <c r="R19" s="11">
        <f>R6-SUM(R7:R18)</f>
        <v>7.5999999999999943</v>
      </c>
      <c r="S19" s="10"/>
    </row>
    <row r="20" spans="1:19" ht="20.100000000000001" customHeight="1" x14ac:dyDescent="0.15">
      <c r="B20" s="9"/>
      <c r="C20" s="9"/>
      <c r="D20" s="8"/>
      <c r="E20" s="8"/>
      <c r="F20" s="7"/>
      <c r="G20" s="6"/>
      <c r="H20" s="8"/>
      <c r="I20" s="8"/>
      <c r="J20" s="7"/>
      <c r="K20" s="6"/>
      <c r="L20" s="65"/>
      <c r="M20" s="66"/>
      <c r="N20" s="66"/>
      <c r="O20" s="66"/>
      <c r="P20" s="67"/>
      <c r="Q20" s="8"/>
      <c r="R20" s="7"/>
      <c r="S20" s="6" t="s">
        <v>0</v>
      </c>
    </row>
    <row r="22" spans="1:19" x14ac:dyDescent="0.15">
      <c r="F22" s="5"/>
      <c r="J22" s="5"/>
      <c r="R22" s="5"/>
    </row>
    <row r="24" spans="1:19" x14ac:dyDescent="0.15">
      <c r="D24" s="3"/>
      <c r="H24" s="3"/>
      <c r="P24" s="3"/>
    </row>
  </sheetData>
  <mergeCells count="13">
    <mergeCell ref="B4:B5"/>
    <mergeCell ref="P4:S4"/>
    <mergeCell ref="P5:Q5"/>
    <mergeCell ref="R5:S5"/>
    <mergeCell ref="H4:K4"/>
    <mergeCell ref="H5:I5"/>
    <mergeCell ref="J5:K5"/>
    <mergeCell ref="D4:G4"/>
    <mergeCell ref="D5:E5"/>
    <mergeCell ref="F5:G5"/>
    <mergeCell ref="L4:O4"/>
    <mergeCell ref="L5:M5"/>
    <mergeCell ref="N5:O5"/>
  </mergeCells>
  <phoneticPr fontId="3"/>
  <pageMargins left="0.74803149606299213" right="0.74803149606299213" top="1.2795275590551181" bottom="1.2795275590551181" header="0.98385826771653528" footer="0.98385826771653528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K26"/>
  <sheetViews>
    <sheetView tabSelected="1" view="pageBreakPreview" topLeftCell="A10" zoomScale="86" zoomScaleNormal="86" zoomScaleSheetLayoutView="86" workbookViewId="0">
      <selection activeCell="V18" sqref="V18"/>
    </sheetView>
  </sheetViews>
  <sheetFormatPr defaultRowHeight="13.5" x14ac:dyDescent="0.15"/>
  <cols>
    <col min="1" max="1" width="1.125" style="2" customWidth="1"/>
    <col min="2" max="2" width="13.25" style="2" customWidth="1"/>
    <col min="3" max="3" width="0.5" style="2" customWidth="1"/>
    <col min="4" max="4" width="15.625" style="2" customWidth="1"/>
    <col min="5" max="5" width="0.75" style="2" customWidth="1"/>
    <col min="6" max="6" width="9" style="2" customWidth="1"/>
    <col min="7" max="7" width="1.25" style="2" customWidth="1"/>
    <col min="8" max="8" width="15.625" style="2" customWidth="1"/>
    <col min="9" max="9" width="0.75" style="2" customWidth="1"/>
    <col min="10" max="10" width="9" style="2" customWidth="1"/>
    <col min="11" max="11" width="1.25" style="2" customWidth="1"/>
    <col min="12" max="12" width="15.625" style="50" customWidth="1"/>
    <col min="13" max="13" width="0.75" style="2" customWidth="1"/>
    <col min="14" max="14" width="8.625" style="2" customWidth="1"/>
    <col min="15" max="15" width="1.25" style="2" customWidth="1"/>
    <col min="16" max="16" width="15.625" style="2" customWidth="1"/>
    <col min="17" max="17" width="0.75" style="2" customWidth="1"/>
    <col min="18" max="18" width="9" style="2" customWidth="1"/>
    <col min="19" max="19" width="1.25" style="2" customWidth="1"/>
    <col min="20" max="245" width="8.25" style="2" customWidth="1"/>
    <col min="246" max="1012" width="8.25" customWidth="1"/>
  </cols>
  <sheetData>
    <row r="1" spans="1:21" ht="20.100000000000001" customHeight="1" x14ac:dyDescent="0.15">
      <c r="B1" s="33"/>
      <c r="C1" s="33"/>
      <c r="D1" s="8"/>
      <c r="E1" s="8"/>
      <c r="F1" s="8"/>
      <c r="H1" s="8"/>
      <c r="I1" s="8"/>
      <c r="J1" s="8"/>
      <c r="P1" s="8"/>
      <c r="Q1" s="8"/>
      <c r="R1" s="8"/>
    </row>
    <row r="2" spans="1:21" ht="20.100000000000001" customHeight="1" x14ac:dyDescent="0.15">
      <c r="B2" s="32"/>
      <c r="C2" s="31"/>
      <c r="D2" s="8"/>
      <c r="E2" s="8"/>
      <c r="F2" s="8"/>
      <c r="H2" s="8"/>
      <c r="I2" s="8"/>
      <c r="J2" s="8"/>
      <c r="P2" s="8"/>
      <c r="Q2" s="8"/>
      <c r="R2" s="8"/>
    </row>
    <row r="3" spans="1:21" x14ac:dyDescent="0.15">
      <c r="B3" s="31" t="s">
        <v>20</v>
      </c>
      <c r="C3" s="9"/>
      <c r="D3" s="30"/>
      <c r="E3" s="30"/>
      <c r="F3" s="30"/>
      <c r="G3" s="30"/>
      <c r="H3" s="30"/>
      <c r="I3" s="30"/>
      <c r="J3" s="30"/>
      <c r="K3" s="30"/>
      <c r="L3" s="51"/>
      <c r="M3" s="30"/>
      <c r="N3" s="30"/>
      <c r="O3" s="30"/>
      <c r="P3" s="30"/>
      <c r="Q3" s="30"/>
      <c r="R3" s="30"/>
      <c r="S3" s="30" t="s">
        <v>17</v>
      </c>
    </row>
    <row r="4" spans="1:21" ht="35.1" customHeight="1" x14ac:dyDescent="0.15">
      <c r="A4" s="29"/>
      <c r="B4" s="59" t="s">
        <v>16</v>
      </c>
      <c r="C4" s="28"/>
      <c r="D4" s="62" t="s">
        <v>40</v>
      </c>
      <c r="E4" s="59"/>
      <c r="F4" s="59"/>
      <c r="G4" s="63"/>
      <c r="H4" s="60" t="s">
        <v>41</v>
      </c>
      <c r="I4" s="61"/>
      <c r="J4" s="61"/>
      <c r="K4" s="68"/>
      <c r="L4" s="60" t="s">
        <v>42</v>
      </c>
      <c r="M4" s="61"/>
      <c r="N4" s="61"/>
      <c r="O4" s="61"/>
      <c r="P4" s="60" t="s">
        <v>43</v>
      </c>
      <c r="Q4" s="61"/>
      <c r="R4" s="61"/>
      <c r="S4" s="61"/>
    </row>
    <row r="5" spans="1:21" ht="35.1" customHeight="1" x14ac:dyDescent="0.15">
      <c r="A5" s="16"/>
      <c r="B5" s="59"/>
      <c r="C5" s="14"/>
      <c r="D5" s="57" t="s">
        <v>15</v>
      </c>
      <c r="E5" s="58"/>
      <c r="F5" s="57" t="s">
        <v>21</v>
      </c>
      <c r="G5" s="56"/>
      <c r="H5" s="57" t="s">
        <v>15</v>
      </c>
      <c r="I5" s="58"/>
      <c r="J5" s="57" t="s">
        <v>21</v>
      </c>
      <c r="K5" s="56"/>
      <c r="L5" s="62" t="s">
        <v>15</v>
      </c>
      <c r="M5" s="63"/>
      <c r="N5" s="62" t="s">
        <v>21</v>
      </c>
      <c r="O5" s="59"/>
      <c r="P5" s="62" t="s">
        <v>15</v>
      </c>
      <c r="Q5" s="63"/>
      <c r="R5" s="62" t="s">
        <v>21</v>
      </c>
      <c r="S5" s="59"/>
    </row>
    <row r="6" spans="1:21" ht="35.1" customHeight="1" x14ac:dyDescent="0.15">
      <c r="A6" s="34"/>
      <c r="B6" s="35" t="s">
        <v>14</v>
      </c>
      <c r="C6" s="36"/>
      <c r="D6" s="37">
        <v>21755225</v>
      </c>
      <c r="E6" s="37"/>
      <c r="F6" s="38">
        <v>100</v>
      </c>
      <c r="G6" s="38"/>
      <c r="H6" s="52">
        <v>31292354</v>
      </c>
      <c r="I6" s="38"/>
      <c r="J6" s="38">
        <v>100</v>
      </c>
      <c r="K6" s="38"/>
      <c r="L6" s="37">
        <v>26735860</v>
      </c>
      <c r="M6" s="37"/>
      <c r="N6" s="38">
        <v>100</v>
      </c>
      <c r="O6" s="38"/>
      <c r="P6" s="37">
        <v>26640535</v>
      </c>
      <c r="Q6" s="37"/>
      <c r="R6" s="38">
        <v>100</v>
      </c>
      <c r="S6" s="38"/>
    </row>
    <row r="7" spans="1:21" ht="35.1" customHeight="1" x14ac:dyDescent="0.15">
      <c r="B7" s="20" t="s">
        <v>22</v>
      </c>
      <c r="C7" s="19"/>
      <c r="D7" s="18">
        <v>3201201</v>
      </c>
      <c r="E7" s="18"/>
      <c r="F7" s="39">
        <v>14.7</v>
      </c>
      <c r="G7" s="39"/>
      <c r="H7" s="53">
        <v>3948126</v>
      </c>
      <c r="I7" s="39"/>
      <c r="J7" s="39">
        <v>12.6</v>
      </c>
      <c r="K7" s="39"/>
      <c r="L7" s="18">
        <v>4054041</v>
      </c>
      <c r="M7" s="18"/>
      <c r="N7" s="39">
        <v>15.2</v>
      </c>
      <c r="O7" s="39"/>
      <c r="P7" s="18">
        <v>4119283</v>
      </c>
      <c r="Q7" s="18"/>
      <c r="R7" s="39">
        <v>15.5</v>
      </c>
      <c r="S7" s="39"/>
    </row>
    <row r="8" spans="1:21" ht="35.1" customHeight="1" x14ac:dyDescent="0.15">
      <c r="B8" s="20" t="s">
        <v>23</v>
      </c>
      <c r="C8" s="19"/>
      <c r="D8" s="18">
        <v>2146071</v>
      </c>
      <c r="E8" s="18"/>
      <c r="F8" s="39">
        <v>9.9</v>
      </c>
      <c r="G8" s="39"/>
      <c r="H8" s="53">
        <v>2038907</v>
      </c>
      <c r="I8" s="39"/>
      <c r="J8" s="39">
        <v>6.5</v>
      </c>
      <c r="K8" s="39"/>
      <c r="L8" s="18">
        <v>2098376</v>
      </c>
      <c r="M8" s="18"/>
      <c r="N8" s="39">
        <v>7.8</v>
      </c>
      <c r="O8" s="39"/>
      <c r="P8" s="18">
        <v>2179351</v>
      </c>
      <c r="Q8" s="18"/>
      <c r="R8" s="39">
        <v>8.1999999999999993</v>
      </c>
      <c r="S8" s="39"/>
    </row>
    <row r="9" spans="1:21" ht="35.1" customHeight="1" x14ac:dyDescent="0.15">
      <c r="B9" s="20" t="s">
        <v>24</v>
      </c>
      <c r="C9" s="19"/>
      <c r="D9" s="18">
        <v>3743515</v>
      </c>
      <c r="E9" s="18"/>
      <c r="F9" s="39">
        <v>17.2</v>
      </c>
      <c r="G9" s="39"/>
      <c r="H9" s="53">
        <v>3500944</v>
      </c>
      <c r="I9" s="39"/>
      <c r="J9" s="39">
        <v>11.2</v>
      </c>
      <c r="K9" s="39"/>
      <c r="L9" s="18">
        <v>4009155</v>
      </c>
      <c r="M9" s="18"/>
      <c r="N9" s="39">
        <v>15</v>
      </c>
      <c r="O9" s="39"/>
      <c r="P9" s="18">
        <v>4047890</v>
      </c>
      <c r="Q9" s="18"/>
      <c r="R9" s="39">
        <v>15.2</v>
      </c>
      <c r="S9" s="39"/>
    </row>
    <row r="10" spans="1:21" ht="35.1" customHeight="1" x14ac:dyDescent="0.15">
      <c r="B10" s="20" t="s">
        <v>25</v>
      </c>
      <c r="C10" s="19"/>
      <c r="D10" s="18">
        <v>193907</v>
      </c>
      <c r="E10" s="18"/>
      <c r="F10" s="39">
        <v>0.9</v>
      </c>
      <c r="G10" s="39"/>
      <c r="H10" s="53">
        <v>189207</v>
      </c>
      <c r="I10" s="39"/>
      <c r="J10" s="39">
        <v>0.6</v>
      </c>
      <c r="K10" s="39"/>
      <c r="L10" s="18">
        <v>197079</v>
      </c>
      <c r="M10" s="18"/>
      <c r="N10" s="39">
        <v>0.7</v>
      </c>
      <c r="O10" s="39"/>
      <c r="P10" s="18">
        <v>214474</v>
      </c>
      <c r="Q10" s="18"/>
      <c r="R10" s="39">
        <v>0.8</v>
      </c>
      <c r="S10" s="39"/>
    </row>
    <row r="11" spans="1:21" ht="35.1" customHeight="1" x14ac:dyDescent="0.15">
      <c r="B11" s="20" t="s">
        <v>26</v>
      </c>
      <c r="C11" s="19"/>
      <c r="D11" s="18">
        <v>5173039</v>
      </c>
      <c r="E11" s="18"/>
      <c r="F11" s="39">
        <v>23.8</v>
      </c>
      <c r="G11" s="39"/>
      <c r="H11" s="53">
        <v>5566587</v>
      </c>
      <c r="I11" s="39"/>
      <c r="J11" s="39">
        <v>17.8</v>
      </c>
      <c r="K11" s="39"/>
      <c r="L11" s="18">
        <v>7106914</v>
      </c>
      <c r="M11" s="18"/>
      <c r="N11" s="39">
        <v>26.6</v>
      </c>
      <c r="O11" s="39"/>
      <c r="P11" s="18">
        <v>6489490</v>
      </c>
      <c r="Q11" s="18"/>
      <c r="R11" s="39">
        <v>24.4</v>
      </c>
      <c r="S11" s="39"/>
    </row>
    <row r="12" spans="1:21" ht="35.1" customHeight="1" x14ac:dyDescent="0.15">
      <c r="B12" s="20" t="s">
        <v>27</v>
      </c>
      <c r="C12" s="19"/>
      <c r="D12" s="18">
        <v>1266497</v>
      </c>
      <c r="E12" s="18"/>
      <c r="F12" s="39">
        <v>5.8</v>
      </c>
      <c r="G12" s="39"/>
      <c r="H12" s="53">
        <v>1299252</v>
      </c>
      <c r="I12" s="39"/>
      <c r="J12" s="39">
        <v>4.0999999999999996</v>
      </c>
      <c r="K12" s="39"/>
      <c r="L12" s="18">
        <v>1358417</v>
      </c>
      <c r="M12" s="18"/>
      <c r="N12" s="39">
        <v>5.0999999999999996</v>
      </c>
      <c r="O12" s="39"/>
      <c r="P12" s="18">
        <v>1379918</v>
      </c>
      <c r="Q12" s="18"/>
      <c r="R12" s="39">
        <v>5.2</v>
      </c>
      <c r="S12" s="39"/>
    </row>
    <row r="13" spans="1:21" ht="35.1" customHeight="1" x14ac:dyDescent="0.15">
      <c r="B13" s="20" t="s">
        <v>28</v>
      </c>
      <c r="C13" s="19"/>
      <c r="D13" s="18">
        <v>1753709</v>
      </c>
      <c r="E13" s="18"/>
      <c r="F13" s="39">
        <v>8.1</v>
      </c>
      <c r="G13" s="39"/>
      <c r="H13" s="53">
        <v>9485520</v>
      </c>
      <c r="I13" s="39"/>
      <c r="J13" s="39">
        <v>30.3</v>
      </c>
      <c r="K13" s="39"/>
      <c r="L13" s="18">
        <v>2427512</v>
      </c>
      <c r="M13" s="18"/>
      <c r="N13" s="39">
        <v>9.1</v>
      </c>
      <c r="O13" s="39"/>
      <c r="P13" s="18">
        <v>2786412</v>
      </c>
      <c r="Q13" s="18"/>
      <c r="R13" s="39">
        <v>10.4</v>
      </c>
      <c r="S13" s="39"/>
    </row>
    <row r="14" spans="1:21" ht="35.1" customHeight="1" x14ac:dyDescent="0.15">
      <c r="B14" s="20" t="s">
        <v>29</v>
      </c>
      <c r="C14" s="19"/>
      <c r="D14" s="18">
        <v>1279949</v>
      </c>
      <c r="E14" s="18"/>
      <c r="F14" s="39">
        <v>5.9</v>
      </c>
      <c r="G14" s="39"/>
      <c r="H14" s="53">
        <v>3007179</v>
      </c>
      <c r="I14" s="39"/>
      <c r="J14" s="39">
        <v>9.6</v>
      </c>
      <c r="K14" s="39"/>
      <c r="L14" s="18">
        <v>2596161</v>
      </c>
      <c r="M14" s="18"/>
      <c r="N14" s="39">
        <v>9.6999999999999993</v>
      </c>
      <c r="O14" s="39"/>
      <c r="P14" s="18">
        <v>2777240</v>
      </c>
      <c r="Q14" s="18"/>
      <c r="R14" s="39">
        <v>10.4</v>
      </c>
      <c r="S14" s="39"/>
    </row>
    <row r="15" spans="1:21" ht="35.1" customHeight="1" x14ac:dyDescent="0.15">
      <c r="B15" s="20" t="s">
        <v>30</v>
      </c>
      <c r="C15" s="19"/>
      <c r="D15" s="18">
        <v>72280</v>
      </c>
      <c r="E15" s="18"/>
      <c r="F15" s="39">
        <v>0.3</v>
      </c>
      <c r="G15" s="39"/>
      <c r="H15" s="53">
        <v>210363</v>
      </c>
      <c r="I15" s="39"/>
      <c r="J15" s="39">
        <v>0.7</v>
      </c>
      <c r="K15" s="39"/>
      <c r="L15" s="18">
        <v>252690</v>
      </c>
      <c r="M15" s="18"/>
      <c r="N15" s="39">
        <v>0.9</v>
      </c>
      <c r="O15" s="39"/>
      <c r="P15" s="18">
        <v>232000</v>
      </c>
      <c r="Q15" s="18"/>
      <c r="R15" s="39">
        <v>0.9</v>
      </c>
      <c r="S15" s="39"/>
      <c r="U15" s="4"/>
    </row>
    <row r="16" spans="1:21" ht="35.1" customHeight="1" x14ac:dyDescent="0.15">
      <c r="B16" s="20" t="s">
        <v>31</v>
      </c>
      <c r="C16" s="19"/>
      <c r="D16" s="18">
        <v>2613746</v>
      </c>
      <c r="E16" s="18"/>
      <c r="F16" s="39">
        <v>12</v>
      </c>
      <c r="G16" s="39"/>
      <c r="H16" s="53">
        <v>2116105</v>
      </c>
      <c r="I16" s="39"/>
      <c r="J16" s="39">
        <v>6.8</v>
      </c>
      <c r="K16" s="39"/>
      <c r="L16" s="18">
        <v>2077620</v>
      </c>
      <c r="M16" s="18"/>
      <c r="N16" s="39">
        <v>7.8</v>
      </c>
      <c r="O16" s="39"/>
      <c r="P16" s="18">
        <v>2370970</v>
      </c>
      <c r="Q16" s="18"/>
      <c r="R16" s="39">
        <v>8.9</v>
      </c>
      <c r="S16" s="39"/>
    </row>
    <row r="17" spans="1:19" ht="35.1" customHeight="1" x14ac:dyDescent="0.15">
      <c r="B17" s="20" t="s">
        <v>32</v>
      </c>
      <c r="C17" s="19"/>
      <c r="D17" s="11" t="s">
        <v>39</v>
      </c>
      <c r="E17" s="40"/>
      <c r="F17" s="11" t="s">
        <v>33</v>
      </c>
      <c r="G17" s="11"/>
      <c r="H17" s="11" t="s">
        <v>39</v>
      </c>
      <c r="I17" s="40"/>
      <c r="J17" s="11" t="s">
        <v>33</v>
      </c>
      <c r="K17" s="11"/>
      <c r="L17" s="11" t="s">
        <v>39</v>
      </c>
      <c r="M17" s="40"/>
      <c r="N17" s="11" t="s">
        <v>33</v>
      </c>
      <c r="O17" s="11"/>
      <c r="P17" s="11" t="s">
        <v>39</v>
      </c>
      <c r="Q17" s="40"/>
      <c r="R17" s="11" t="s">
        <v>33</v>
      </c>
      <c r="S17" s="11"/>
    </row>
    <row r="18" spans="1:19" ht="35.1" customHeight="1" x14ac:dyDescent="0.15">
      <c r="B18" s="41" t="s">
        <v>34</v>
      </c>
      <c r="C18" s="19"/>
      <c r="D18" s="18">
        <v>2457382</v>
      </c>
      <c r="E18" s="18"/>
      <c r="F18" s="39">
        <v>11.3</v>
      </c>
      <c r="G18" s="39"/>
      <c r="H18" s="53">
        <v>1969071</v>
      </c>
      <c r="I18" s="39"/>
      <c r="J18" s="39">
        <v>6.3</v>
      </c>
      <c r="K18" s="39"/>
      <c r="L18" s="18">
        <v>2656271</v>
      </c>
      <c r="M18" s="18"/>
      <c r="N18" s="39">
        <v>9.9</v>
      </c>
      <c r="O18" s="39"/>
      <c r="P18" s="18">
        <v>2222858</v>
      </c>
      <c r="Q18" s="18"/>
      <c r="R18" s="39">
        <v>8.3000000000000007</v>
      </c>
      <c r="S18" s="39"/>
    </row>
    <row r="19" spans="1:19" ht="35.1" customHeight="1" x14ac:dyDescent="0.15">
      <c r="B19" s="20" t="s">
        <v>35</v>
      </c>
      <c r="C19" s="19"/>
      <c r="D19" s="18">
        <v>844297</v>
      </c>
      <c r="E19" s="18"/>
      <c r="F19" s="39">
        <v>3.9</v>
      </c>
      <c r="G19" s="39"/>
      <c r="H19" s="53">
        <v>718804</v>
      </c>
      <c r="I19" s="39"/>
      <c r="J19" s="39">
        <v>2.2999999999999998</v>
      </c>
      <c r="K19" s="39"/>
      <c r="L19" s="18">
        <v>1439650</v>
      </c>
      <c r="M19" s="18"/>
      <c r="N19" s="39">
        <v>5.4</v>
      </c>
      <c r="O19" s="39"/>
      <c r="P19" s="18">
        <v>779500</v>
      </c>
      <c r="Q19" s="18"/>
      <c r="R19" s="39">
        <v>2.9</v>
      </c>
      <c r="S19" s="39"/>
    </row>
    <row r="20" spans="1:19" ht="35.1" customHeight="1" x14ac:dyDescent="0.15">
      <c r="B20" s="20" t="s">
        <v>36</v>
      </c>
      <c r="C20" s="19"/>
      <c r="D20" s="18">
        <v>1580264</v>
      </c>
      <c r="E20" s="18"/>
      <c r="F20" s="39">
        <v>7.3</v>
      </c>
      <c r="G20" s="39"/>
      <c r="H20" s="53">
        <v>1199547</v>
      </c>
      <c r="I20" s="39"/>
      <c r="J20" s="39">
        <v>3.8</v>
      </c>
      <c r="K20" s="39"/>
      <c r="L20" s="18">
        <v>1165887</v>
      </c>
      <c r="M20" s="18"/>
      <c r="N20" s="39">
        <v>4.3</v>
      </c>
      <c r="O20" s="39"/>
      <c r="P20" s="18">
        <v>1443358</v>
      </c>
      <c r="Q20" s="18"/>
      <c r="R20" s="39">
        <v>5.4</v>
      </c>
      <c r="S20" s="39"/>
    </row>
    <row r="21" spans="1:19" ht="35.1" customHeight="1" x14ac:dyDescent="0.15">
      <c r="B21" s="41" t="s">
        <v>37</v>
      </c>
      <c r="C21" s="19"/>
      <c r="D21" s="18">
        <v>2821</v>
      </c>
      <c r="E21" s="18"/>
      <c r="F21" s="39">
        <v>0</v>
      </c>
      <c r="G21" s="39"/>
      <c r="H21" s="53">
        <v>50720</v>
      </c>
      <c r="I21" s="39"/>
      <c r="J21" s="55">
        <f>J6-J7-J9-J10-J11-J12-J13-J14-J15-J16-J18</f>
        <v>1.0658141036401503E-14</v>
      </c>
      <c r="K21" s="39"/>
      <c r="L21" s="18">
        <v>50734</v>
      </c>
      <c r="M21" s="18"/>
      <c r="N21" s="39">
        <v>0</v>
      </c>
      <c r="O21" s="39"/>
      <c r="P21" s="18">
        <v>73906</v>
      </c>
      <c r="Q21" s="18"/>
      <c r="R21" s="39">
        <v>0</v>
      </c>
      <c r="S21" s="39"/>
    </row>
    <row r="22" spans="1:19" ht="35.1" customHeight="1" x14ac:dyDescent="0.15">
      <c r="A22" s="16"/>
      <c r="B22" s="42" t="s">
        <v>38</v>
      </c>
      <c r="C22" s="14"/>
      <c r="D22" s="12">
        <v>0</v>
      </c>
      <c r="E22" s="12"/>
      <c r="F22" s="39">
        <v>0</v>
      </c>
      <c r="G22" s="43"/>
      <c r="H22" s="12">
        <v>0</v>
      </c>
      <c r="I22" s="12"/>
      <c r="J22" s="39">
        <v>0</v>
      </c>
      <c r="K22" s="43"/>
      <c r="L22" s="12">
        <v>0</v>
      </c>
      <c r="M22" s="12"/>
      <c r="N22" s="39">
        <v>0</v>
      </c>
      <c r="O22" s="43"/>
      <c r="P22" s="12">
        <v>0</v>
      </c>
      <c r="Q22" s="12"/>
      <c r="R22" s="39">
        <v>0</v>
      </c>
      <c r="S22" s="43"/>
    </row>
    <row r="23" spans="1:19" ht="20.100000000000001" customHeight="1" x14ac:dyDescent="0.15">
      <c r="B23" s="9"/>
      <c r="C23" s="9"/>
      <c r="D23" s="44"/>
      <c r="E23" s="44"/>
      <c r="F23" s="44"/>
      <c r="G23" s="44"/>
      <c r="H23" s="44"/>
      <c r="I23" s="44"/>
      <c r="J23" s="44"/>
      <c r="K23" s="44"/>
      <c r="L23" s="54"/>
      <c r="M23" s="44"/>
      <c r="N23" s="44"/>
      <c r="O23" s="44"/>
      <c r="P23" s="44"/>
      <c r="Q23" s="44"/>
      <c r="R23" s="44"/>
      <c r="S23" s="44" t="s">
        <v>0</v>
      </c>
    </row>
    <row r="26" spans="1:19" x14ac:dyDescent="0.15">
      <c r="D26" s="3"/>
      <c r="F26" s="5"/>
      <c r="H26" s="3"/>
      <c r="J26" s="5"/>
      <c r="P26" s="3"/>
      <c r="R26" s="5"/>
    </row>
  </sheetData>
  <mergeCells count="9">
    <mergeCell ref="R5:S5"/>
    <mergeCell ref="B4:B5"/>
    <mergeCell ref="P4:S4"/>
    <mergeCell ref="D4:G4"/>
    <mergeCell ref="H4:K4"/>
    <mergeCell ref="P5:Q5"/>
    <mergeCell ref="L4:O4"/>
    <mergeCell ref="L5:M5"/>
    <mergeCell ref="N5:O5"/>
  </mergeCells>
  <phoneticPr fontId="3"/>
  <pageMargins left="0.74803149606299213" right="0.74803149606299213" top="1.2795275590551181" bottom="1.2795275590551181" header="0.98385826771653528" footer="0.98385826771653528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16-4普通会計決算額（歳入)</vt:lpstr>
      <vt:lpstr>16-4普通会計決算額（歳出)</vt:lpstr>
      <vt:lpstr>'16-4普通会計決算額（歳出)'!Print_Area</vt:lpstr>
      <vt:lpstr>'16-4普通会計決算額（歳入)'!Print_Area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 </cp:lastModifiedBy>
  <cp:lastPrinted>2023-08-07T01:18:38Z</cp:lastPrinted>
  <dcterms:created xsi:type="dcterms:W3CDTF">2019-12-25T04:04:46Z</dcterms:created>
  <dcterms:modified xsi:type="dcterms:W3CDTF">2024-05-07T11:00:39Z</dcterms:modified>
</cp:coreProperties>
</file>