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0.1.41.109\zaisei04\026　財政状況資料集\R5財政状況資料集\03_組合せ分析・ストック情報項目除く（3月末公表分_R4年度決算)\07_分析内容チェック済み\"/>
    </mc:Choice>
  </mc:AlternateContent>
  <xr:revisionPtr revIDLastSave="0" documentId="13_ncr:1_{CB1CE669-7814-4911-9DED-C515BB745058}" xr6:coauthVersionLast="47" xr6:coauthVersionMax="47" xr10:uidLastSave="{00000000-0000-0000-0000-000000000000}"/>
  <bookViews>
    <workbookView xWindow="-120" yWindow="-120" windowWidth="27630" windowHeight="1644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W36" i="10"/>
  <c r="BE36" i="10"/>
  <c r="AM36" i="10"/>
  <c r="CO35" i="10"/>
  <c r="BW35" i="10"/>
  <c r="BE35" i="10"/>
  <c r="AM35" i="10"/>
  <c r="C35" i="10"/>
  <c r="C36" i="10" s="1"/>
  <c r="CO34" i="10"/>
  <c r="BW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alcChain>
</file>

<file path=xl/sharedStrings.xml><?xml version="1.0" encoding="utf-8"?>
<sst xmlns="http://schemas.openxmlformats.org/spreadsheetml/2006/main" count="1136" uniqueCount="605">
  <si>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</si>
  <si>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</si>
  <si>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</si>
  <si>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</si>
  <si>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</si>
  <si>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</si>
  <si>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</si>
  <si>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</si>
  <si>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</si>
  <si>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</si>
  <si>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</si>
  <si>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</si>
  <si>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</si>
  <si>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</si>
  <si>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</si>
  <si>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</si>
  <si>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</si>
  <si>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</si>
  <si>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</si>
  <si>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</si>
  <si>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</si>
  <si>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</si>
  <si>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</si>
  <si>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</si>
  <si>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</si>
  <si>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</si>
  <si>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</si>
  <si>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</si>
  <si>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</si>
  <si>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</si>
  <si>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</si>
  <si>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</si>
  <si>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</si>
  <si>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</si>
  <si>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</si>
  <si>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</si>
  <si>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</si>
  <si>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</si>
  <si>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</si>
  <si>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</si>
  <si>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</si>
  <si>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</si>
  <si>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</si>
  <si>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</si>
  <si>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</si>
  <si>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</si>
  <si>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</si>
  <si>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</si>
  <si>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</si>
  <si>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</si>
  <si>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</si>
  <si>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</si>
  <si>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</si>
  <si>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</si>
  <si>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</si>
  <si>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</si>
  <si>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</si>
  <si>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</si>
  <si>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</si>
  <si>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</si>
  <si>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</si>
  <si>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</si>
  <si>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</si>
  <si>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</si>
  <si>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</si>
  <si>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</si>
  <si>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</si>
  <si>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</si>
  <si>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</si>
  <si>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</si>
  <si>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</si>
  <si>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</si>
  <si>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</si>
  <si>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</si>
  <si>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</si>
  <si>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</si>
  <si>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</si>
  <si>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</si>
  <si>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</si>
  <si>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</si>
  <si>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</si>
  <si>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</si>
  <si>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</si>
  <si>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</si>
  <si>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</si>
  <si>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</si>
  <si>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</si>
  <si>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</si>
  <si>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</si>
  <si>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</si>
  <si>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</si>
  <si>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</si>
  <si>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</si>
  <si>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</si>
  <si>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</si>
  <si>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</si>
  <si>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</si>
  <si>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</si>
  <si>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</si>
  <si>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</si>
  <si>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豊明市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</si>
  <si>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</si>
  <si>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</si>
  <si>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</si>
  <si>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</si>
  <si>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</si>
  <si>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</si>
  <si>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</si>
  <si>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</si>
  <si>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</si>
  <si>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</si>
  <si>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</si>
  <si>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</si>
  <si>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</si>
  <si>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</si>
  <si>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</si>
  <si>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</si>
  <si>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</si>
  <si>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</si>
  <si>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</si>
  <si>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</si>
  <si>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</si>
  <si>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</si>
  <si>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</si>
  <si>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</si>
  <si>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</si>
  <si>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</si>
  <si>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</si>
  <si>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</si>
  <si>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</si>
  <si>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</si>
  <si>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</si>
  <si>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</si>
  <si>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</si>
  <si>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</si>
  <si>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</si>
  <si>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</si>
  <si>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</si>
  <si>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</si>
  <si>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</si>
  <si>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</si>
  <si>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</si>
  <si>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</si>
  <si>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</si>
  <si>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</si>
  <si>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</si>
  <si>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</si>
  <si>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</si>
  <si>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</si>
  <si>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</si>
  <si>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</si>
  <si>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</si>
  <si>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</si>
  <si>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</si>
  <si>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</si>
  <si>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</si>
  <si>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</si>
  <si>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</si>
  <si>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</si>
  <si>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</si>
  <si>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</si>
  <si>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</si>
  <si>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</si>
  <si>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</si>
  <si>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</si>
  <si>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</si>
  <si>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</si>
  <si>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</si>
  <si>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</si>
  <si>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</si>
  <si>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</si>
  <si>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</si>
  <si>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</si>
  <si>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</si>
  <si>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</si>
  <si>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</si>
  <si>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</si>
  <si>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</si>
  <si>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</si>
  <si>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</si>
  <si>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</si>
  <si>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</si>
  <si>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</si>
  <si>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</si>
  <si>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</si>
  <si>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</si>
  <si>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</si>
  <si>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</si>
  <si>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</si>
  <si>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</si>
  <si>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</si>
  <si>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</si>
  <si>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</si>
  <si>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</si>
  <si>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</si>
  <si>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</si>
  <si>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</si>
  <si>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</si>
  <si>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</si>
  <si>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</si>
  <si>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</si>
  <si>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</si>
  <si>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</si>
  <si>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</si>
  <si>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</si>
  <si>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</si>
  <si>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</si>
  <si>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</si>
  <si>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</si>
  <si>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</si>
  <si>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</si>
  <si>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</si>
  <si>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</si>
  <si>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</si>
  <si>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</si>
  <si>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</si>
  <si>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</si>
  <si>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</si>
  <si>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愛知県豊明市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</si>
  <si>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</si>
  <si>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</si>
  <si>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</si>
  <si>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</si>
  <si>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</si>
  <si>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</si>
  <si>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</si>
  <si>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</si>
  <si>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</si>
  <si>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</si>
  <si>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</si>
  <si>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</si>
  <si>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</si>
  <si>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</si>
  <si>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</si>
  <si>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</si>
  <si>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</si>
  <si>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</si>
  <si>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</si>
  <si>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</si>
  <si>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</si>
  <si>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</si>
  <si>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</si>
  <si>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</si>
  <si>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</si>
  <si>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</si>
  <si>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</si>
  <si>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</si>
  <si>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</si>
  <si>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</si>
  <si>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</si>
  <si>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</si>
  <si>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</si>
  <si>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</si>
  <si>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</si>
  <si>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</si>
  <si>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</si>
  <si>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</si>
  <si>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</si>
  <si>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</si>
  <si>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</si>
  <si>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</si>
  <si>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</si>
  <si>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</si>
  <si>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</si>
  <si>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</si>
  <si>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</si>
  <si>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</si>
  <si>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</si>
  <si>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</si>
  <si>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</si>
  <si>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</si>
  <si>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</si>
  <si>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</si>
  <si>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</si>
  <si>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</si>
  <si>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</si>
  <si>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</si>
  <si>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</si>
  <si>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</si>
  <si>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</si>
  <si>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</si>
  <si>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</si>
  <si>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</si>
  <si>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</si>
  <si>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</si>
  <si>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</si>
  <si>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</si>
  <si>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</si>
  <si>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</si>
  <si>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</si>
  <si>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</si>
  <si>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</si>
  <si>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</si>
  <si>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</si>
  <si>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</si>
  <si>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</si>
  <si>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</si>
  <si>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</si>
  <si>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</si>
  <si>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</si>
  <si>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</si>
  <si>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</si>
  <si>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</si>
  <si>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</si>
  <si>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</si>
  <si>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</si>
  <si>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</si>
  <si>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</si>
  <si>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</si>
  <si>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</si>
  <si>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</si>
  <si>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</si>
  <si>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</si>
  <si>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</si>
  <si>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</si>
  <si>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</si>
  <si>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</si>
  <si>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</si>
  <si>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</si>
  <si>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</si>
  <si>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</si>
  <si>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</si>
  <si>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</si>
  <si>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</si>
  <si>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</si>
  <si>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</si>
  <si>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</si>
  <si>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</si>
  <si>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</si>
  <si>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</si>
  <si>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</si>
  <si>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</si>
  <si>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</si>
  <si>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</si>
  <si>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</si>
  <si>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</si>
  <si>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</si>
  <si>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</si>
  <si>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</si>
  <si>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</si>
  <si>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</si>
  <si>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</si>
  <si>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</si>
  <si>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</si>
  <si>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駐車場整備</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</si>
  <si>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</si>
  <si>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</si>
  <si>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</si>
  <si>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</si>
  <si>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</si>
  <si>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</si>
  <si>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</si>
  <si>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</si>
  <si>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</si>
  <si>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</si>
  <si>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</si>
  <si>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</si>
  <si>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</si>
  <si>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</si>
  <si>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</si>
  <si>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</si>
  <si>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</si>
  <si>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</si>
  <si>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</si>
  <si>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</si>
  <si>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</si>
  <si>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</si>
  <si>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</si>
  <si>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</si>
  <si>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</si>
  <si>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</si>
  <si>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愛知県豊明市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</si>
  <si>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</si>
  <si>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</si>
  <si>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</si>
  <si>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</si>
  <si>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</si>
  <si>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</si>
  <si>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</si>
  <si>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</si>
  <si>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</si>
  <si>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</si>
  <si>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</si>
  <si>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</si>
  <si>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</si>
  <si>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</si>
  <si>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</si>
  <si>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</si>
  <si>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</si>
  <si>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</si>
  <si>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</si>
  <si>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</si>
  <si>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</si>
  <si>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</si>
  <si>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</si>
  <si>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</si>
  <si>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</si>
  <si>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</si>
  <si>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</si>
  <si>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</si>
  <si>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</si>
  <si>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</si>
  <si>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</si>
  <si>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</si>
  <si>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</si>
  <si>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</si>
  <si>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</si>
  <si>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</si>
  <si>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</si>
  <si>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</si>
  <si>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有料駐車場事業特別会計</t>
    <phoneticPr fontId="5"/>
  </si>
  <si>
    <t>下水道事業会計</t>
    <phoneticPr fontId="5"/>
  </si>
  <si>
    <t>法適用企業</t>
    <phoneticPr fontId="5"/>
  </si>
  <si>
    <t>水上太陽光発電事業特別会計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</si>
  <si>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</si>
  <si>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</si>
  <si>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</si>
  <si>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</si>
  <si>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</si>
  <si>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</si>
  <si>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</si>
  <si>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</si>
  <si>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</si>
  <si>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</si>
  <si>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</si>
  <si>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</si>
  <si>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</si>
  <si>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</si>
  <si>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</si>
  <si>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</si>
  <si>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</si>
  <si>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</si>
  <si>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</si>
  <si>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</si>
  <si>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</si>
  <si>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</si>
  <si>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</si>
  <si>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</si>
  <si>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</si>
  <si>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</si>
  <si>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</si>
  <si>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</si>
  <si>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</si>
  <si>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</si>
  <si>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</si>
  <si>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</si>
  <si>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</si>
  <si>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</si>
  <si>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</si>
  <si>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</si>
  <si>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</si>
  <si>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</si>
  <si>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</si>
  <si>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</si>
  <si>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</si>
  <si>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</si>
  <si>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</si>
  <si>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</si>
  <si>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</si>
  <si>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</si>
  <si>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</si>
  <si>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</si>
  <si>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</si>
  <si>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</si>
  <si>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</si>
  <si>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</si>
  <si>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</si>
  <si>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</si>
  <si>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</si>
  <si>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</si>
  <si>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</si>
  <si>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</si>
  <si>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</si>
  <si>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</si>
  <si>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</si>
  <si>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</si>
  <si>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</si>
  <si>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</si>
  <si>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</si>
  <si>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</si>
  <si>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</si>
  <si>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</si>
  <si>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</si>
  <si>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</si>
  <si>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</si>
  <si>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</si>
  <si>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</si>
  <si>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</si>
  <si>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</si>
  <si>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</si>
  <si>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</si>
  <si>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</si>
  <si>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</si>
  <si>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</si>
  <si>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</si>
  <si>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</si>
  <si>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</si>
  <si>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</si>
  <si>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</si>
  <si>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</si>
  <si>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</si>
  <si>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</si>
  <si>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</si>
  <si>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</si>
  <si>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</si>
  <si>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</si>
  <si>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</si>
  <si>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</si>
  <si>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</si>
  <si>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</si>
  <si>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</si>
  <si>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</si>
  <si>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</si>
  <si>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</si>
  <si>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</si>
  <si>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</si>
  <si>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</si>
  <si>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</si>
  <si>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</si>
  <si>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</si>
  <si>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</si>
  <si>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</si>
  <si>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</si>
  <si>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</si>
  <si>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</si>
  <si>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</si>
  <si>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</si>
  <si>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</si>
  <si>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</si>
  <si>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</si>
  <si>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</si>
  <si>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</si>
  <si>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</si>
  <si>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</si>
  <si>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</si>
  <si>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</si>
  <si>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</si>
  <si>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</si>
  <si>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</si>
  <si>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</si>
  <si>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</si>
  <si>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</si>
  <si>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</si>
  <si>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</si>
  <si>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</si>
  <si>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</si>
  <si>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</si>
  <si>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</si>
  <si>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</si>
  <si>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</si>
  <si>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</si>
  <si>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</si>
  <si>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</si>
  <si>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</si>
  <si>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</si>
  <si>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</si>
  <si>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</si>
  <si>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</si>
  <si>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</si>
  <si>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</si>
  <si>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</si>
  <si>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</si>
  <si>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</si>
  <si>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</si>
  <si>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</si>
  <si>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</si>
  <si>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</si>
  <si>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</si>
  <si>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</si>
  <si>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</si>
  <si>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</si>
  <si>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</si>
  <si>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</si>
  <si>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3.68</t>
  </si>
  <si>
    <t>▲ 6.36</t>
  </si>
  <si>
    <t>一般会計</t>
  </si>
  <si>
    <t>介護保険特別会計</t>
  </si>
  <si>
    <t>下水道事業会計</t>
  </si>
  <si>
    <t>国民健康保険特別会計</t>
  </si>
  <si>
    <t>水上太陽光発電事業特別会計</t>
  </si>
  <si>
    <t>墓園事業特別会計</t>
  </si>
  <si>
    <t>後期高齢者医療特別会計</t>
  </si>
  <si>
    <t>土地取得特別会計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</si>
  <si>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</si>
  <si>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</si>
  <si>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</si>
  <si>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</si>
  <si>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</si>
  <si>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</si>
  <si>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</si>
  <si>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</si>
  <si>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</si>
  <si>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愛知県市町村職員退職手当組合</t>
    <rPh sb="0" eb="3">
      <t>アイチケン</t>
    </rPh>
    <rPh sb="3" eb="14">
      <t>シチョウソンショクインタイショクテアテクミアイ</t>
    </rPh>
    <phoneticPr fontId="2"/>
  </si>
  <si>
    <t>東部知多衛生組合</t>
    <rPh sb="0" eb="4">
      <t>トウブチタ</t>
    </rPh>
    <rPh sb="4" eb="8">
      <t>エイセイクミアイ</t>
    </rPh>
    <phoneticPr fontId="2"/>
  </si>
  <si>
    <t>愛知中部水道企業団</t>
    <rPh sb="0" eb="9">
      <t>アイチチュウブスイドウキギョウダン</t>
    </rPh>
    <phoneticPr fontId="2"/>
  </si>
  <si>
    <t>愛知県後期高齢者医療広域連合（一般会計）</t>
    <rPh sb="0" eb="14">
      <t>アイチケンコウキコウレイシャイリョウコウイキレンゴウ</t>
    </rPh>
    <rPh sb="15" eb="19">
      <t>イッパンカイケイ</t>
    </rPh>
    <phoneticPr fontId="2"/>
  </si>
  <si>
    <t>愛知県後期高齢者医療広域連合（後期高齢者医療特別会計）</t>
    <rPh sb="0" eb="14">
      <t>アイチケンコウキコウレイシャイリョウコウイキレンゴウ</t>
    </rPh>
    <rPh sb="15" eb="26">
      <t>コウキコウレイシャイリョウトクベツカイケイ</t>
    </rPh>
    <phoneticPr fontId="2"/>
  </si>
  <si>
    <t>愛知県競馬組合</t>
    <rPh sb="0" eb="3">
      <t>アイチケン</t>
    </rPh>
    <rPh sb="3" eb="7">
      <t>ケイバクミアイ</t>
    </rPh>
    <phoneticPr fontId="2"/>
  </si>
  <si>
    <t>尾三消防組合</t>
    <rPh sb="0" eb="2">
      <t>ビサン</t>
    </rPh>
    <rPh sb="2" eb="6">
      <t>ショウボウクミアイ</t>
    </rPh>
    <phoneticPr fontId="2"/>
  </si>
  <si>
    <t>公共施設建設及び整備基金</t>
    <rPh sb="0" eb="4">
      <t>コウキョウシセツ</t>
    </rPh>
    <rPh sb="4" eb="7">
      <t>ケンセツオヨ</t>
    </rPh>
    <rPh sb="8" eb="12">
      <t>セイビキキン</t>
    </rPh>
    <phoneticPr fontId="5"/>
  </si>
  <si>
    <t>教育施設建設及び整備基金</t>
    <rPh sb="0" eb="4">
      <t>キョウイクシセツ</t>
    </rPh>
    <rPh sb="4" eb="7">
      <t>ケンセツオヨ</t>
    </rPh>
    <rPh sb="8" eb="12">
      <t>セイビキキン</t>
    </rPh>
    <phoneticPr fontId="2"/>
  </si>
  <si>
    <t>福祉基金</t>
    <rPh sb="0" eb="2">
      <t>フクシ</t>
    </rPh>
    <rPh sb="2" eb="4">
      <t>キキン</t>
    </rPh>
    <phoneticPr fontId="2"/>
  </si>
  <si>
    <t>森林環境授与税基金</t>
    <rPh sb="0" eb="4">
      <t>シンリンカンキョウ</t>
    </rPh>
    <rPh sb="4" eb="7">
      <t>ジュヨゼイ</t>
    </rPh>
    <rPh sb="7" eb="9">
      <t>キキン</t>
    </rPh>
    <phoneticPr fontId="2"/>
  </si>
  <si>
    <t>墓園監理基金</t>
    <rPh sb="0" eb="2">
      <t>ボエン</t>
    </rPh>
    <rPh sb="2" eb="4">
      <t>カンリ</t>
    </rPh>
    <rPh sb="4" eb="6">
      <t>キキン</t>
    </rPh>
    <phoneticPr fontId="2"/>
  </si>
  <si>
    <t>豊明市土地開発公社</t>
    <rPh sb="0" eb="3">
      <t>トヨアケシ</t>
    </rPh>
    <rPh sb="3" eb="9">
      <t>トチカイハツコウシャ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</si>
</sst>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63812</c:v>
                </c:pt>
                <c:pt idx="3">
                  <c:v>54225</c:v>
                </c:pt>
                <c:pt idx="4">
                  <c:v>54016</c:v>
                </c:pt>
              </c:numCache>
            </c:numRef>
          </c:val>
          <c:smooth val="0"/>
          <c:extLst>
            <c:ext xmlns:c16="http://schemas.microsoft.com/office/drawing/2014/chart" uri="{C3380CC4-5D6E-409C-BE32-E72D297353CC}">
              <c16:uniqueId val="{00000000-D2EC-4F13-8185-F2D92028501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24146</c:v>
                </c:pt>
                <c:pt idx="1">
                  <c:v>35610</c:v>
                </c:pt>
                <c:pt idx="2">
                  <c:v>28609</c:v>
                </c:pt>
                <c:pt idx="3">
                  <c:v>38771</c:v>
                </c:pt>
                <c:pt idx="4">
                  <c:v>32534</c:v>
                </c:pt>
              </c:numCache>
            </c:numRef>
          </c:val>
          <c:smooth val="0"/>
          <c:extLst>
            <c:ext xmlns:c16="http://schemas.microsoft.com/office/drawing/2014/chart" uri="{C3380CC4-5D6E-409C-BE32-E72D297353CC}">
              <c16:uniqueId val="{00000001-D2EC-4F13-8185-F2D92028501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9.0299999999999994</c:v>
                </c:pt>
                <c:pt idx="1">
                  <c:v>10.34</c:v>
                </c:pt>
                <c:pt idx="2">
                  <c:v>6.36</c:v>
                </c:pt>
                <c:pt idx="3">
                  <c:v>11.46</c:v>
                </c:pt>
                <c:pt idx="4">
                  <c:v>7.83</c:v>
                </c:pt>
              </c:numCache>
            </c:numRef>
          </c:val>
          <c:extLst>
            <c:ext xmlns:c16="http://schemas.microsoft.com/office/drawing/2014/chart" uri="{C3380CC4-5D6E-409C-BE32-E72D297353CC}">
              <c16:uniqueId val="{00000000-2897-4C34-997F-6626E67654F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25.59</c:v>
                </c:pt>
                <c:pt idx="1">
                  <c:v>28.77</c:v>
                </c:pt>
                <c:pt idx="2">
                  <c:v>27.67</c:v>
                </c:pt>
                <c:pt idx="3">
                  <c:v>24.89</c:v>
                </c:pt>
                <c:pt idx="4">
                  <c:v>23.66</c:v>
                </c:pt>
              </c:numCache>
            </c:numRef>
          </c:val>
          <c:extLst>
            <c:ext xmlns:c16="http://schemas.microsoft.com/office/drawing/2014/chart" uri="{C3380CC4-5D6E-409C-BE32-E72D297353CC}">
              <c16:uniqueId val="{00000001-2897-4C34-997F-6626E67654F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1.63</c:v>
                </c:pt>
                <c:pt idx="1">
                  <c:v>4.7300000000000004</c:v>
                </c:pt>
                <c:pt idx="2">
                  <c:v>-3.68</c:v>
                </c:pt>
                <c:pt idx="3">
                  <c:v>4.51</c:v>
                </c:pt>
                <c:pt idx="4">
                  <c:v>-6.36</c:v>
                </c:pt>
              </c:numCache>
            </c:numRef>
          </c:val>
          <c:smooth val="0"/>
          <c:extLst>
            <c:ext xmlns:c16="http://schemas.microsoft.com/office/drawing/2014/chart" uri="{C3380CC4-5D6E-409C-BE32-E72D297353CC}">
              <c16:uniqueId val="{00000002-2897-4C34-997F-6626E67654F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0.41</c:v>
                </c:pt>
                <c:pt idx="2">
                  <c:v>#N/A</c:v>
                </c:pt>
                <c:pt idx="3">
                  <c:v>1.65</c:v>
                </c:pt>
                <c:pt idx="4">
                  <c:v>#N/A</c:v>
                </c:pt>
                <c:pt idx="5">
                  <c:v>0.63</c:v>
                </c:pt>
                <c:pt idx="6">
                  <c:v>#N/A</c:v>
                </c:pt>
                <c:pt idx="7">
                  <c:v>0.02</c:v>
                </c:pt>
                <c:pt idx="8">
                  <c:v>#N/A</c:v>
                </c:pt>
                <c:pt idx="9">
                  <c:v>0</c:v>
                </c:pt>
              </c:numCache>
            </c:numRef>
          </c:val>
          <c:extLst>
            <c:ext xmlns:c16="http://schemas.microsoft.com/office/drawing/2014/chart" uri="{C3380CC4-5D6E-409C-BE32-E72D297353CC}">
              <c16:uniqueId val="{00000000-3653-4625-89DD-54A09E73878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653-4625-89DD-54A09E738783}"/>
            </c:ext>
          </c:extLst>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653-4625-89DD-54A09E738783}"/>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0.02</c:v>
                </c:pt>
                <c:pt idx="4">
                  <c:v>#N/A</c:v>
                </c:pt>
                <c:pt idx="5">
                  <c:v>0.11</c:v>
                </c:pt>
                <c:pt idx="6">
                  <c:v>#N/A</c:v>
                </c:pt>
                <c:pt idx="7">
                  <c:v>0.02</c:v>
                </c:pt>
                <c:pt idx="8">
                  <c:v>#N/A</c:v>
                </c:pt>
                <c:pt idx="9">
                  <c:v>0.02</c:v>
                </c:pt>
              </c:numCache>
            </c:numRef>
          </c:val>
          <c:extLst>
            <c:ext xmlns:c16="http://schemas.microsoft.com/office/drawing/2014/chart" uri="{C3380CC4-5D6E-409C-BE32-E72D297353CC}">
              <c16:uniqueId val="{00000003-3653-4625-89DD-54A09E738783}"/>
            </c:ext>
          </c:extLst>
        </c:ser>
        <c:ser>
          <c:idx val="4"/>
          <c:order val="4"/>
          <c:tx>
            <c:strRef>
              <c:f>データシート!$A$31</c:f>
              <c:strCache>
                <c:ptCount val="1"/>
                <c:pt idx="0">
                  <c:v>墓園事業特別会計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0.09</c:v>
                </c:pt>
                <c:pt idx="2">
                  <c:v>#N/A</c:v>
                </c:pt>
                <c:pt idx="3">
                  <c:v>7.0000000000000007E-2</c:v>
                </c:pt>
                <c:pt idx="4">
                  <c:v>#N/A</c:v>
                </c:pt>
                <c:pt idx="5">
                  <c:v>0.05</c:v>
                </c:pt>
                <c:pt idx="6">
                  <c:v>#N/A</c:v>
                </c:pt>
                <c:pt idx="7">
                  <c:v>0.04</c:v>
                </c:pt>
                <c:pt idx="8">
                  <c:v>#N/A</c:v>
                </c:pt>
                <c:pt idx="9">
                  <c:v>0.03</c:v>
                </c:pt>
              </c:numCache>
            </c:numRef>
          </c:val>
          <c:extLst>
            <c:ext xmlns:c16="http://schemas.microsoft.com/office/drawing/2014/chart" uri="{C3380CC4-5D6E-409C-BE32-E72D297353CC}">
              <c16:uniqueId val="{00000004-3653-4625-89DD-54A09E738783}"/>
            </c:ext>
          </c:extLst>
        </c:ser>
        <c:ser>
          <c:idx val="5"/>
          <c:order val="5"/>
          <c:tx>
            <c:strRef>
              <c:f>データシート!$A$32</c:f>
              <c:strCache>
                <c:ptCount val="1"/>
                <c:pt idx="0">
                  <c:v>水上太陽光発電事業特別会計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0.08</c:v>
                </c:pt>
                <c:pt idx="2">
                  <c:v>#N/A</c:v>
                </c:pt>
                <c:pt idx="3">
                  <c:v>7.0000000000000007E-2</c:v>
                </c:pt>
                <c:pt idx="4">
                  <c:v>#N/A</c:v>
                </c:pt>
                <c:pt idx="5">
                  <c:v>0.08</c:v>
                </c:pt>
                <c:pt idx="6">
                  <c:v>#N/A</c:v>
                </c:pt>
                <c:pt idx="7">
                  <c:v>7.0000000000000007E-2</c:v>
                </c:pt>
                <c:pt idx="8">
                  <c:v>#N/A</c:v>
                </c:pt>
                <c:pt idx="9">
                  <c:v>0.08</c:v>
                </c:pt>
              </c:numCache>
            </c:numRef>
          </c:val>
          <c:extLst>
            <c:ext xmlns:c16="http://schemas.microsoft.com/office/drawing/2014/chart" uri="{C3380CC4-5D6E-409C-BE32-E72D297353CC}">
              <c16:uniqueId val="{00000005-3653-4625-89DD-54A09E738783}"/>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0.36</c:v>
                </c:pt>
                <c:pt idx="2">
                  <c:v>#N/A</c:v>
                </c:pt>
                <c:pt idx="3">
                  <c:v>0.21</c:v>
                </c:pt>
                <c:pt idx="4">
                  <c:v>#N/A</c:v>
                </c:pt>
                <c:pt idx="5">
                  <c:v>0.3</c:v>
                </c:pt>
                <c:pt idx="6">
                  <c:v>#N/A</c:v>
                </c:pt>
                <c:pt idx="7">
                  <c:v>0.32</c:v>
                </c:pt>
                <c:pt idx="8">
                  <c:v>#N/A</c:v>
                </c:pt>
                <c:pt idx="9">
                  <c:v>0.27</c:v>
                </c:pt>
              </c:numCache>
            </c:numRef>
          </c:val>
          <c:extLst>
            <c:ext xmlns:c16="http://schemas.microsoft.com/office/drawing/2014/chart" uri="{C3380CC4-5D6E-409C-BE32-E72D297353CC}">
              <c16:uniqueId val="{00000006-3653-4625-89DD-54A09E738783}"/>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0.56999999999999995</c:v>
                </c:pt>
                <c:pt idx="6">
                  <c:v>#N/A</c:v>
                </c:pt>
                <c:pt idx="7">
                  <c:v>0.85</c:v>
                </c:pt>
                <c:pt idx="8">
                  <c:v>#N/A</c:v>
                </c:pt>
                <c:pt idx="9">
                  <c:v>1.35</c:v>
                </c:pt>
              </c:numCache>
            </c:numRef>
          </c:val>
          <c:extLst>
            <c:ext xmlns:c16="http://schemas.microsoft.com/office/drawing/2014/chart" uri="{C3380CC4-5D6E-409C-BE32-E72D297353CC}">
              <c16:uniqueId val="{00000007-3653-4625-89DD-54A09E738783}"/>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1.05</c:v>
                </c:pt>
                <c:pt idx="2">
                  <c:v>#N/A</c:v>
                </c:pt>
                <c:pt idx="3">
                  <c:v>0.99</c:v>
                </c:pt>
                <c:pt idx="4">
                  <c:v>#N/A</c:v>
                </c:pt>
                <c:pt idx="5">
                  <c:v>2.09</c:v>
                </c:pt>
                <c:pt idx="6">
                  <c:v>#N/A</c:v>
                </c:pt>
                <c:pt idx="7">
                  <c:v>1.85</c:v>
                </c:pt>
                <c:pt idx="8">
                  <c:v>#N/A</c:v>
                </c:pt>
                <c:pt idx="9">
                  <c:v>1.55</c:v>
                </c:pt>
              </c:numCache>
            </c:numRef>
          </c:val>
          <c:extLst>
            <c:ext xmlns:c16="http://schemas.microsoft.com/office/drawing/2014/chart" uri="{C3380CC4-5D6E-409C-BE32-E72D297353CC}">
              <c16:uniqueId val="{00000008-3653-4625-89DD-54A09E73878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8.94</c:v>
                </c:pt>
                <c:pt idx="2">
                  <c:v>#N/A</c:v>
                </c:pt>
                <c:pt idx="3">
                  <c:v>10.27</c:v>
                </c:pt>
                <c:pt idx="4">
                  <c:v>#N/A</c:v>
                </c:pt>
                <c:pt idx="5">
                  <c:v>6.08</c:v>
                </c:pt>
                <c:pt idx="6">
                  <c:v>#N/A</c:v>
                </c:pt>
                <c:pt idx="7">
                  <c:v>11.41</c:v>
                </c:pt>
                <c:pt idx="8">
                  <c:v>#N/A</c:v>
                </c:pt>
                <c:pt idx="9">
                  <c:v>7.8</c:v>
                </c:pt>
              </c:numCache>
            </c:numRef>
          </c:val>
          <c:extLst>
            <c:ext xmlns:c16="http://schemas.microsoft.com/office/drawing/2014/chart" uri="{C3380CC4-5D6E-409C-BE32-E72D297353CC}">
              <c16:uniqueId val="{00000009-3653-4625-89DD-54A09E73878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1839</c:v>
                </c:pt>
                <c:pt idx="5">
                  <c:v>1867</c:v>
                </c:pt>
                <c:pt idx="8">
                  <c:v>1812</c:v>
                </c:pt>
                <c:pt idx="11">
                  <c:v>1790</c:v>
                </c:pt>
                <c:pt idx="14">
                  <c:v>1810</c:v>
                </c:pt>
              </c:numCache>
            </c:numRef>
          </c:val>
          <c:extLst>
            <c:ext xmlns:c16="http://schemas.microsoft.com/office/drawing/2014/chart" uri="{C3380CC4-5D6E-409C-BE32-E72D297353CC}">
              <c16:uniqueId val="{00000000-14D6-4E1A-A6E1-5D0D459F9B5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4D6-4E1A-A6E1-5D0D459F9B5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4D6-4E1A-A6E1-5D0D459F9B5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37</c:v>
                </c:pt>
                <c:pt idx="3">
                  <c:v>39</c:v>
                </c:pt>
                <c:pt idx="6">
                  <c:v>45</c:v>
                </c:pt>
                <c:pt idx="9">
                  <c:v>138</c:v>
                </c:pt>
                <c:pt idx="12">
                  <c:v>264</c:v>
                </c:pt>
              </c:numCache>
            </c:numRef>
          </c:val>
          <c:extLst>
            <c:ext xmlns:c16="http://schemas.microsoft.com/office/drawing/2014/chart" uri="{C3380CC4-5D6E-409C-BE32-E72D297353CC}">
              <c16:uniqueId val="{00000003-14D6-4E1A-A6E1-5D0D459F9B5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560</c:v>
                </c:pt>
                <c:pt idx="3">
                  <c:v>478</c:v>
                </c:pt>
                <c:pt idx="6">
                  <c:v>382</c:v>
                </c:pt>
                <c:pt idx="9">
                  <c:v>384</c:v>
                </c:pt>
                <c:pt idx="12">
                  <c:v>336</c:v>
                </c:pt>
              </c:numCache>
            </c:numRef>
          </c:val>
          <c:extLst>
            <c:ext xmlns:c16="http://schemas.microsoft.com/office/drawing/2014/chart" uri="{C3380CC4-5D6E-409C-BE32-E72D297353CC}">
              <c16:uniqueId val="{00000004-14D6-4E1A-A6E1-5D0D459F9B5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4D6-4E1A-A6E1-5D0D459F9B5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4D6-4E1A-A6E1-5D0D459F9B5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1269</c:v>
                </c:pt>
                <c:pt idx="3">
                  <c:v>1266</c:v>
                </c:pt>
                <c:pt idx="6">
                  <c:v>1299</c:v>
                </c:pt>
                <c:pt idx="9">
                  <c:v>1358</c:v>
                </c:pt>
                <c:pt idx="12">
                  <c:v>1380</c:v>
                </c:pt>
              </c:numCache>
            </c:numRef>
          </c:val>
          <c:extLst>
            <c:ext xmlns:c16="http://schemas.microsoft.com/office/drawing/2014/chart" uri="{C3380CC4-5D6E-409C-BE32-E72D297353CC}">
              <c16:uniqueId val="{00000007-14D6-4E1A-A6E1-5D0D459F9B5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27</c:v>
                </c:pt>
                <c:pt idx="2">
                  <c:v>#N/A</c:v>
                </c:pt>
                <c:pt idx="3">
                  <c:v>#N/A</c:v>
                </c:pt>
                <c:pt idx="4">
                  <c:v>-84</c:v>
                </c:pt>
                <c:pt idx="5">
                  <c:v>#N/A</c:v>
                </c:pt>
                <c:pt idx="6">
                  <c:v>#N/A</c:v>
                </c:pt>
                <c:pt idx="7">
                  <c:v>-86</c:v>
                </c:pt>
                <c:pt idx="8">
                  <c:v>#N/A</c:v>
                </c:pt>
                <c:pt idx="9">
                  <c:v>#N/A</c:v>
                </c:pt>
                <c:pt idx="10">
                  <c:v>90</c:v>
                </c:pt>
                <c:pt idx="11">
                  <c:v>#N/A</c:v>
                </c:pt>
                <c:pt idx="12">
                  <c:v>#N/A</c:v>
                </c:pt>
                <c:pt idx="13">
                  <c:v>170</c:v>
                </c:pt>
                <c:pt idx="14">
                  <c:v>#N/A</c:v>
                </c:pt>
              </c:numCache>
            </c:numRef>
          </c:val>
          <c:smooth val="0"/>
          <c:extLst>
            <c:ext xmlns:c16="http://schemas.microsoft.com/office/drawing/2014/chart" uri="{C3380CC4-5D6E-409C-BE32-E72D297353CC}">
              <c16:uniqueId val="{00000008-14D6-4E1A-A6E1-5D0D459F9B5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16488</c:v>
                </c:pt>
                <c:pt idx="5">
                  <c:v>16525</c:v>
                </c:pt>
                <c:pt idx="8">
                  <c:v>16472</c:v>
                </c:pt>
                <c:pt idx="11">
                  <c:v>16898</c:v>
                </c:pt>
                <c:pt idx="14">
                  <c:v>15673</c:v>
                </c:pt>
              </c:numCache>
            </c:numRef>
          </c:val>
          <c:extLst>
            <c:ext xmlns:c16="http://schemas.microsoft.com/office/drawing/2014/chart" uri="{C3380CC4-5D6E-409C-BE32-E72D297353CC}">
              <c16:uniqueId val="{00000000-FC6D-4BBC-88D2-7675707FA46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2443</c:v>
                </c:pt>
                <c:pt idx="5">
                  <c:v>2491</c:v>
                </c:pt>
                <c:pt idx="8">
                  <c:v>2774</c:v>
                </c:pt>
                <c:pt idx="11">
                  <c:v>2552</c:v>
                </c:pt>
                <c:pt idx="14">
                  <c:v>2309</c:v>
                </c:pt>
              </c:numCache>
            </c:numRef>
          </c:val>
          <c:extLst>
            <c:ext xmlns:c16="http://schemas.microsoft.com/office/drawing/2014/chart" uri="{C3380CC4-5D6E-409C-BE32-E72D297353CC}">
              <c16:uniqueId val="{00000001-FC6D-4BBC-88D2-7675707FA46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7086</c:v>
                </c:pt>
                <c:pt idx="5">
                  <c:v>7952</c:v>
                </c:pt>
                <c:pt idx="8">
                  <c:v>9620</c:v>
                </c:pt>
                <c:pt idx="11">
                  <c:v>11150</c:v>
                </c:pt>
                <c:pt idx="14">
                  <c:v>12577</c:v>
                </c:pt>
              </c:numCache>
            </c:numRef>
          </c:val>
          <c:extLst>
            <c:ext xmlns:c16="http://schemas.microsoft.com/office/drawing/2014/chart" uri="{C3380CC4-5D6E-409C-BE32-E72D297353CC}">
              <c16:uniqueId val="{00000002-FC6D-4BBC-88D2-7675707FA46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C6D-4BBC-88D2-7675707FA46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C6D-4BBC-88D2-7675707FA46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C6D-4BBC-88D2-7675707FA46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2384</c:v>
                </c:pt>
                <c:pt idx="3">
                  <c:v>2363</c:v>
                </c:pt>
                <c:pt idx="6">
                  <c:v>2264</c:v>
                </c:pt>
                <c:pt idx="9">
                  <c:v>2207</c:v>
                </c:pt>
                <c:pt idx="12">
                  <c:v>2148</c:v>
                </c:pt>
              </c:numCache>
            </c:numRef>
          </c:val>
          <c:extLst>
            <c:ext xmlns:c16="http://schemas.microsoft.com/office/drawing/2014/chart" uri="{C3380CC4-5D6E-409C-BE32-E72D297353CC}">
              <c16:uniqueId val="{00000006-FC6D-4BBC-88D2-7675707FA46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3154</c:v>
                </c:pt>
                <c:pt idx="3">
                  <c:v>3252</c:v>
                </c:pt>
                <c:pt idx="6">
                  <c:v>3325</c:v>
                </c:pt>
                <c:pt idx="9">
                  <c:v>3240</c:v>
                </c:pt>
                <c:pt idx="12">
                  <c:v>3023</c:v>
                </c:pt>
              </c:numCache>
            </c:numRef>
          </c:val>
          <c:extLst>
            <c:ext xmlns:c16="http://schemas.microsoft.com/office/drawing/2014/chart" uri="{C3380CC4-5D6E-409C-BE32-E72D297353CC}">
              <c16:uniqueId val="{00000007-FC6D-4BBC-88D2-7675707FA46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3889</c:v>
                </c:pt>
                <c:pt idx="3">
                  <c:v>3440</c:v>
                </c:pt>
                <c:pt idx="6">
                  <c:v>3008</c:v>
                </c:pt>
                <c:pt idx="9">
                  <c:v>2559</c:v>
                </c:pt>
                <c:pt idx="12">
                  <c:v>2260</c:v>
                </c:pt>
              </c:numCache>
            </c:numRef>
          </c:val>
          <c:extLst>
            <c:ext xmlns:c16="http://schemas.microsoft.com/office/drawing/2014/chart" uri="{C3380CC4-5D6E-409C-BE32-E72D297353CC}">
              <c16:uniqueId val="{00000008-FC6D-4BBC-88D2-7675707FA46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19</c:v>
                </c:pt>
                <c:pt idx="3">
                  <c:v>20</c:v>
                </c:pt>
                <c:pt idx="6">
                  <c:v>20</c:v>
                </c:pt>
                <c:pt idx="9">
                  <c:v>20</c:v>
                </c:pt>
                <c:pt idx="12">
                  <c:v>20</c:v>
                </c:pt>
              </c:numCache>
            </c:numRef>
          </c:val>
          <c:extLst>
            <c:ext xmlns:c16="http://schemas.microsoft.com/office/drawing/2014/chart" uri="{C3380CC4-5D6E-409C-BE32-E72D297353CC}">
              <c16:uniqueId val="{00000009-FC6D-4BBC-88D2-7675707FA46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13819</c:v>
                </c:pt>
                <c:pt idx="3">
                  <c:v>14222</c:v>
                </c:pt>
                <c:pt idx="6">
                  <c:v>14525</c:v>
                </c:pt>
                <c:pt idx="9">
                  <c:v>14830</c:v>
                </c:pt>
                <c:pt idx="12">
                  <c:v>14288</c:v>
                </c:pt>
              </c:numCache>
            </c:numRef>
          </c:val>
          <c:extLst>
            <c:ext xmlns:c16="http://schemas.microsoft.com/office/drawing/2014/chart" uri="{C3380CC4-5D6E-409C-BE32-E72D297353CC}">
              <c16:uniqueId val="{0000000A-FC6D-4BBC-88D2-7675707FA46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C6D-4BBC-88D2-7675707FA46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3956</c:v>
                </c:pt>
                <c:pt idx="1">
                  <c:v>3803</c:v>
                </c:pt>
                <c:pt idx="2">
                  <c:v>3471</c:v>
                </c:pt>
              </c:numCache>
            </c:numRef>
          </c:val>
          <c:extLst>
            <c:ext xmlns:c16="http://schemas.microsoft.com/office/drawing/2014/chart" uri="{C3380CC4-5D6E-409C-BE32-E72D297353CC}">
              <c16:uniqueId val="{00000000-8ADC-4E46-B6A4-4D51ADE038C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8ADC-4E46-B6A4-4D51ADE038C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3627</c:v>
                </c:pt>
                <c:pt idx="1">
                  <c:v>5307</c:v>
                </c:pt>
                <c:pt idx="2">
                  <c:v>6958</c:v>
                </c:pt>
              </c:numCache>
            </c:numRef>
          </c:val>
          <c:extLst>
            <c:ext xmlns:c16="http://schemas.microsoft.com/office/drawing/2014/chart" uri="{C3380CC4-5D6E-409C-BE32-E72D297353CC}">
              <c16:uniqueId val="{00000002-8ADC-4E46-B6A4-4D51ADE038C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元利償還金は前年度比</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百万円増加した。平成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年度新ごみ処理施設建設事業債は、令和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年度から</a:t>
          </a:r>
          <a:r>
            <a:rPr kumimoji="1" lang="ja-JP" altLang="en-US" sz="1100">
              <a:solidFill>
                <a:schemeClr val="dk1"/>
              </a:solidFill>
              <a:effectLst/>
              <a:latin typeface="+mn-lt"/>
              <a:ea typeface="+mn-ea"/>
              <a:cs typeface="+mn-cs"/>
            </a:rPr>
            <a:t>元金部分の</a:t>
          </a:r>
          <a:r>
            <a:rPr kumimoji="1" lang="ja-JP" altLang="ja-JP" sz="1100">
              <a:solidFill>
                <a:schemeClr val="dk1"/>
              </a:solidFill>
              <a:effectLst/>
              <a:latin typeface="+mn-lt"/>
              <a:ea typeface="+mn-ea"/>
              <a:cs typeface="+mn-cs"/>
            </a:rPr>
            <a:t>償還</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開始したため、元利償還金全体として見れ</a:t>
          </a:r>
          <a:r>
            <a:rPr kumimoji="1" lang="ja-JP" altLang="en-US" sz="1100">
              <a:solidFill>
                <a:schemeClr val="dk1"/>
              </a:solidFill>
              <a:effectLst/>
              <a:latin typeface="+mn-lt"/>
              <a:ea typeface="+mn-ea"/>
              <a:cs typeface="+mn-cs"/>
            </a:rPr>
            <a:t>ば</a:t>
          </a:r>
          <a:r>
            <a:rPr kumimoji="1" lang="ja-JP" altLang="ja-JP" sz="1100">
              <a:solidFill>
                <a:schemeClr val="dk1"/>
              </a:solidFill>
              <a:effectLst/>
              <a:latin typeface="+mn-lt"/>
              <a:ea typeface="+mn-ea"/>
              <a:cs typeface="+mn-cs"/>
            </a:rPr>
            <a:t>増額となっている。</a:t>
          </a:r>
          <a:endParaRPr lang="ja-JP" altLang="ja-JP" sz="1400">
            <a:effectLst/>
          </a:endParaRPr>
        </a:p>
        <a:p>
          <a:r>
            <a:rPr kumimoji="1" lang="ja-JP" altLang="ja-JP" sz="1100">
              <a:solidFill>
                <a:schemeClr val="dk1"/>
              </a:solidFill>
              <a:effectLst/>
              <a:latin typeface="+mn-lt"/>
              <a:ea typeface="+mn-ea"/>
              <a:cs typeface="+mn-cs"/>
            </a:rPr>
            <a:t>今後も継続的に償還していくため、高額なまま推移する。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将来負担額（Ａ）の合計は、令和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22,856</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21,739</a:t>
          </a:r>
          <a:r>
            <a:rPr kumimoji="1" lang="ja-JP" altLang="en-US" sz="1100">
              <a:solidFill>
                <a:schemeClr val="dk1"/>
              </a:solidFill>
              <a:effectLst/>
              <a:latin typeface="+mn-lt"/>
              <a:ea typeface="+mn-ea"/>
              <a:cs typeface="+mn-cs"/>
            </a:rPr>
            <a:t>百万円で</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1,117</a:t>
          </a:r>
          <a:r>
            <a:rPr kumimoji="1" lang="ja-JP" altLang="ja-JP" sz="1100">
              <a:solidFill>
                <a:schemeClr val="dk1"/>
              </a:solidFill>
              <a:effectLst/>
              <a:latin typeface="+mn-lt"/>
              <a:ea typeface="+mn-ea"/>
              <a:cs typeface="+mn-cs"/>
            </a:rPr>
            <a:t>百万円減少した。</a:t>
          </a:r>
          <a:endParaRPr lang="ja-JP" altLang="ja-JP" sz="1400">
            <a:effectLst/>
          </a:endParaRPr>
        </a:p>
        <a:p>
          <a:r>
            <a:rPr kumimoji="1" lang="ja-JP" altLang="ja-JP" sz="1100">
              <a:solidFill>
                <a:schemeClr val="dk1"/>
              </a:solidFill>
              <a:effectLst/>
              <a:latin typeface="+mn-lt"/>
              <a:ea typeface="+mn-ea"/>
              <a:cs typeface="+mn-cs"/>
            </a:rPr>
            <a:t>一般会計に係る地方債の現在高は増加</a:t>
          </a:r>
          <a:r>
            <a:rPr kumimoji="1" lang="ja-JP" altLang="en-US" sz="1100">
              <a:solidFill>
                <a:schemeClr val="dk1"/>
              </a:solidFill>
              <a:effectLst/>
              <a:latin typeface="+mn-lt"/>
              <a:ea typeface="+mn-ea"/>
              <a:cs typeface="+mn-cs"/>
            </a:rPr>
            <a:t>から減少に転じたが、</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公共施設等更新のための起債を予定しており、増加する見通し</a:t>
          </a:r>
          <a:r>
            <a:rPr kumimoji="1" lang="ja-JP" altLang="en-US" sz="1100">
              <a:solidFill>
                <a:schemeClr val="dk1"/>
              </a:solidFill>
              <a:effectLst/>
              <a:latin typeface="+mn-lt"/>
              <a:ea typeface="+mn-ea"/>
              <a:cs typeface="+mn-cs"/>
            </a:rPr>
            <a:t>である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その</a:t>
          </a:r>
          <a:r>
            <a:rPr kumimoji="1" lang="ja-JP" altLang="ja-JP" sz="1100">
              <a:solidFill>
                <a:schemeClr val="dk1"/>
              </a:solidFill>
              <a:effectLst/>
              <a:latin typeface="+mn-lt"/>
              <a:ea typeface="+mn-ea"/>
              <a:cs typeface="+mn-cs"/>
            </a:rPr>
            <a:t>一方で、公営企業債等繰入見込額は下水道事業の償還が進</a:t>
          </a:r>
          <a:r>
            <a:rPr kumimoji="1" lang="ja-JP" altLang="en-US" sz="1100">
              <a:solidFill>
                <a:schemeClr val="dk1"/>
              </a:solidFill>
              <a:effectLst/>
              <a:latin typeface="+mn-lt"/>
              <a:ea typeface="+mn-ea"/>
              <a:cs typeface="+mn-cs"/>
            </a:rPr>
            <a:t>むことで残高は</a:t>
          </a:r>
          <a:r>
            <a:rPr kumimoji="1" lang="ja-JP" altLang="ja-JP" sz="1100">
              <a:solidFill>
                <a:schemeClr val="dk1"/>
              </a:solidFill>
              <a:effectLst/>
              <a:latin typeface="+mn-lt"/>
              <a:ea typeface="+mn-ea"/>
              <a:cs typeface="+mn-cs"/>
            </a:rPr>
            <a:t>減少したことから、将来負担額全体</a:t>
          </a:r>
          <a:r>
            <a:rPr kumimoji="1" lang="ja-JP" altLang="en-US" sz="1100">
              <a:solidFill>
                <a:schemeClr val="dk1"/>
              </a:solidFill>
              <a:effectLst/>
              <a:latin typeface="+mn-lt"/>
              <a:ea typeface="+mn-ea"/>
              <a:cs typeface="+mn-cs"/>
            </a:rPr>
            <a:t>全体で見れば、減額</a:t>
          </a:r>
          <a:r>
            <a:rPr kumimoji="1" lang="ja-JP" altLang="ja-JP" sz="1100">
              <a:solidFill>
                <a:schemeClr val="dk1"/>
              </a:solidFill>
              <a:effectLst/>
              <a:latin typeface="+mn-lt"/>
              <a:ea typeface="+mn-ea"/>
              <a:cs typeface="+mn-cs"/>
            </a:rPr>
            <a:t>となっ</a:t>
          </a:r>
          <a:r>
            <a:rPr kumimoji="1" lang="ja-JP" altLang="en-US" sz="1100">
              <a:solidFill>
                <a:schemeClr val="dk1"/>
              </a:solidFill>
              <a:effectLst/>
              <a:latin typeface="+mn-lt"/>
              <a:ea typeface="+mn-ea"/>
              <a:cs typeface="+mn-cs"/>
            </a:rPr>
            <a:t>ていく見通しである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充当可能財源等（Ｂ）の合計は、令和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30,600</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30,559</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で、前年度比</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した。充当可能基金</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1,427</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増額した</a:t>
          </a:r>
          <a:r>
            <a:rPr kumimoji="1" lang="ja-JP" altLang="en-US" sz="1100">
              <a:solidFill>
                <a:schemeClr val="dk1"/>
              </a:solidFill>
              <a:effectLst/>
              <a:latin typeface="+mn-lt"/>
              <a:ea typeface="+mn-ea"/>
              <a:cs typeface="+mn-cs"/>
            </a:rPr>
            <a:t>ものの、充当可能特定歳入（本市は都市計画税のみ）及び基準財政需要額歳入見込み額は計</a:t>
          </a:r>
          <a:r>
            <a:rPr kumimoji="1" lang="en-US" altLang="ja-JP" sz="1100">
              <a:solidFill>
                <a:schemeClr val="dk1"/>
              </a:solidFill>
              <a:effectLst/>
              <a:latin typeface="+mn-lt"/>
              <a:ea typeface="+mn-ea"/>
              <a:cs typeface="+mn-cs"/>
            </a:rPr>
            <a:t>6,278</a:t>
          </a:r>
          <a:r>
            <a:rPr kumimoji="1" lang="ja-JP" altLang="en-US" sz="1100">
              <a:solidFill>
                <a:schemeClr val="dk1"/>
              </a:solidFill>
              <a:effectLst/>
              <a:latin typeface="+mn-lt"/>
              <a:ea typeface="+mn-ea"/>
              <a:cs typeface="+mn-cs"/>
            </a:rPr>
            <a:t>百万円減額となった。基金は、</a:t>
          </a:r>
          <a:r>
            <a:rPr kumimoji="1" lang="ja-JP" altLang="ja-JP" sz="1100">
              <a:solidFill>
                <a:schemeClr val="dk1"/>
              </a:solidFill>
              <a:effectLst/>
              <a:latin typeface="+mn-lt"/>
              <a:ea typeface="+mn-ea"/>
              <a:cs typeface="+mn-cs"/>
            </a:rPr>
            <a:t>次のシート「（</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）基金残高（東日本大震災分を含む）に係る経年分析」に記載したとおり、</a:t>
          </a:r>
          <a:r>
            <a:rPr kumimoji="1" lang="ja-JP" altLang="en-US" sz="1100">
              <a:solidFill>
                <a:sysClr val="windowText" lastClr="000000"/>
              </a:solidFill>
              <a:effectLst/>
              <a:latin typeface="+mn-lt"/>
              <a:ea typeface="+mn-ea"/>
              <a:cs typeface="+mn-cs"/>
            </a:rPr>
            <a:t>福祉基金など特定目的基金</a:t>
          </a:r>
          <a:r>
            <a:rPr kumimoji="1" lang="ja-JP" altLang="ja-JP" sz="1100">
              <a:solidFill>
                <a:sysClr val="windowText" lastClr="000000"/>
              </a:solidFill>
              <a:effectLst/>
              <a:latin typeface="+mn-lt"/>
              <a:ea typeface="+mn-ea"/>
              <a:cs typeface="+mn-cs"/>
            </a:rPr>
            <a:t>を積み増しした。</a:t>
          </a:r>
          <a:endParaRPr lang="ja-JP" altLang="ja-JP" sz="14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愛知県豊明市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mn-lt"/>
              <a:ea typeface="+mn-ea"/>
              <a:cs typeface="+mn-cs"/>
            </a:rPr>
            <a:t>財政調整基金は、令和</a:t>
          </a:r>
          <a:r>
            <a:rPr kumimoji="1" lang="en-US" altLang="ja-JP" sz="1400">
              <a:solidFill>
                <a:schemeClr val="dk1"/>
              </a:solidFill>
              <a:effectLst/>
              <a:latin typeface="+mn-lt"/>
              <a:ea typeface="+mn-ea"/>
              <a:cs typeface="+mn-cs"/>
            </a:rPr>
            <a:t>3</a:t>
          </a:r>
          <a:r>
            <a:rPr kumimoji="1" lang="ja-JP" altLang="ja-JP" sz="1400">
              <a:solidFill>
                <a:schemeClr val="dk1"/>
              </a:solidFill>
              <a:effectLst/>
              <a:latin typeface="+mn-lt"/>
              <a:ea typeface="+mn-ea"/>
              <a:cs typeface="+mn-cs"/>
            </a:rPr>
            <a:t>年度は</a:t>
          </a:r>
          <a:r>
            <a:rPr kumimoji="1" lang="ja-JP" altLang="en-US" sz="1400">
              <a:solidFill>
                <a:schemeClr val="dk1"/>
              </a:solidFill>
              <a:effectLst/>
              <a:latin typeface="+mn-lt"/>
              <a:ea typeface="+mn-ea"/>
              <a:cs typeface="+mn-cs"/>
            </a:rPr>
            <a:t>私立保育所整備や会計年度任用職員期末手当の開始などにより</a:t>
          </a:r>
          <a:r>
            <a:rPr kumimoji="1" lang="ja-JP" altLang="ja-JP" sz="1400">
              <a:solidFill>
                <a:schemeClr val="dk1"/>
              </a:solidFill>
              <a:effectLst/>
              <a:latin typeface="+mn-lt"/>
              <a:ea typeface="+mn-ea"/>
              <a:cs typeface="+mn-cs"/>
            </a:rPr>
            <a:t>取り崩し、</a:t>
          </a:r>
          <a:r>
            <a:rPr kumimoji="1" lang="ja-JP" altLang="en-US" sz="1400">
              <a:solidFill>
                <a:schemeClr val="dk1"/>
              </a:solidFill>
              <a:effectLst/>
              <a:latin typeface="+mn-lt"/>
              <a:ea typeface="+mn-ea"/>
              <a:cs typeface="+mn-cs"/>
            </a:rPr>
            <a:t>令和</a:t>
          </a:r>
          <a:r>
            <a:rPr kumimoji="1" lang="en-US" altLang="ja-JP" sz="1400">
              <a:solidFill>
                <a:schemeClr val="dk1"/>
              </a:solidFill>
              <a:effectLst/>
              <a:latin typeface="+mn-lt"/>
              <a:ea typeface="+mn-ea"/>
              <a:cs typeface="+mn-cs"/>
            </a:rPr>
            <a:t>4</a:t>
          </a:r>
          <a:r>
            <a:rPr kumimoji="1" lang="ja-JP" altLang="en-US" sz="1400">
              <a:solidFill>
                <a:schemeClr val="dk1"/>
              </a:solidFill>
              <a:effectLst/>
              <a:latin typeface="+mn-lt"/>
              <a:ea typeface="+mn-ea"/>
              <a:cs typeface="+mn-cs"/>
            </a:rPr>
            <a:t>年度は東部知多衛生組合の新ごみ処理施設建設の元金償還開始等により取り崩しした。この結果、</a:t>
          </a:r>
          <a:r>
            <a:rPr kumimoji="1" lang="ja-JP" altLang="ja-JP" sz="1400">
              <a:solidFill>
                <a:schemeClr val="dk1"/>
              </a:solidFill>
              <a:effectLst/>
              <a:latin typeface="+mn-lt"/>
              <a:ea typeface="+mn-ea"/>
              <a:cs typeface="+mn-cs"/>
            </a:rPr>
            <a:t>基金残高は令和</a:t>
          </a: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年度と比較して</a:t>
          </a:r>
          <a:r>
            <a:rPr kumimoji="1" lang="ja-JP" altLang="en-US" sz="1400">
              <a:solidFill>
                <a:schemeClr val="dk1"/>
              </a:solidFill>
              <a:effectLst/>
              <a:latin typeface="+mn-lt"/>
              <a:ea typeface="+mn-ea"/>
              <a:cs typeface="+mn-cs"/>
            </a:rPr>
            <a:t>約</a:t>
          </a:r>
          <a:r>
            <a:rPr kumimoji="1" lang="en-US" altLang="ja-JP" sz="1400">
              <a:solidFill>
                <a:schemeClr val="dk1"/>
              </a:solidFill>
              <a:effectLst/>
              <a:latin typeface="+mn-lt"/>
              <a:ea typeface="+mn-ea"/>
              <a:cs typeface="+mn-cs"/>
            </a:rPr>
            <a:t>3.3</a:t>
          </a:r>
          <a:r>
            <a:rPr kumimoji="1" lang="ja-JP" altLang="en-US" sz="1400">
              <a:solidFill>
                <a:schemeClr val="dk1"/>
              </a:solidFill>
              <a:effectLst/>
              <a:latin typeface="+mn-lt"/>
              <a:ea typeface="+mn-ea"/>
              <a:cs typeface="+mn-cs"/>
            </a:rPr>
            <a:t>億円減</a:t>
          </a:r>
          <a:r>
            <a:rPr kumimoji="1" lang="ja-JP" altLang="ja-JP" sz="1400">
              <a:solidFill>
                <a:schemeClr val="dk1"/>
              </a:solidFill>
              <a:effectLst/>
              <a:latin typeface="+mn-lt"/>
              <a:ea typeface="+mn-ea"/>
              <a:cs typeface="+mn-cs"/>
            </a:rPr>
            <a:t>である。</a:t>
          </a:r>
          <a:endParaRPr lang="ja-JP" altLang="ja-JP" sz="1400">
            <a:effectLst/>
          </a:endParaRPr>
        </a:p>
        <a:p>
          <a:r>
            <a:rPr kumimoji="1" lang="ja-JP" altLang="en-US" sz="1400">
              <a:solidFill>
                <a:schemeClr val="dk1"/>
              </a:solidFill>
              <a:effectLst/>
              <a:latin typeface="+mn-lt"/>
              <a:ea typeface="+mn-ea"/>
              <a:cs typeface="+mn-cs"/>
            </a:rPr>
            <a:t>その一方で、</a:t>
          </a:r>
          <a:r>
            <a:rPr kumimoji="1" lang="ja-JP" altLang="ja-JP" sz="1400">
              <a:solidFill>
                <a:schemeClr val="dk1"/>
              </a:solidFill>
              <a:effectLst/>
              <a:latin typeface="+mn-lt"/>
              <a:ea typeface="+mn-ea"/>
              <a:cs typeface="+mn-cs"/>
            </a:rPr>
            <a:t>公共施設建設及び整備基金、教育施設建設及び整備基金</a:t>
          </a:r>
          <a:r>
            <a:rPr kumimoji="1" lang="ja-JP" altLang="en-US" sz="1400">
              <a:solidFill>
                <a:schemeClr val="dk1"/>
              </a:solidFill>
              <a:effectLst/>
              <a:latin typeface="+mn-lt"/>
              <a:ea typeface="+mn-ea"/>
              <a:cs typeface="+mn-cs"/>
            </a:rPr>
            <a:t>は</a:t>
          </a:r>
          <a:r>
            <a:rPr kumimoji="1" lang="ja-JP" altLang="ja-JP" sz="1400">
              <a:solidFill>
                <a:schemeClr val="dk1"/>
              </a:solidFill>
              <a:effectLst/>
              <a:latin typeface="+mn-lt"/>
              <a:ea typeface="+mn-ea"/>
              <a:cs typeface="+mn-cs"/>
            </a:rPr>
            <a:t>公共施設老朽化等に備え積み増しを行ったこと、</a:t>
          </a:r>
          <a:r>
            <a:rPr kumimoji="1" lang="ja-JP" altLang="en-US" sz="1400">
              <a:solidFill>
                <a:schemeClr val="dk1"/>
              </a:solidFill>
              <a:effectLst/>
              <a:latin typeface="+mn-lt"/>
              <a:ea typeface="+mn-ea"/>
              <a:cs typeface="+mn-cs"/>
            </a:rPr>
            <a:t>福祉基金</a:t>
          </a:r>
          <a:r>
            <a:rPr kumimoji="1" lang="ja-JP" altLang="ja-JP" sz="1400">
              <a:solidFill>
                <a:schemeClr val="dk1"/>
              </a:solidFill>
              <a:effectLst/>
              <a:latin typeface="+mn-lt"/>
              <a:ea typeface="+mn-ea"/>
              <a:cs typeface="+mn-cs"/>
            </a:rPr>
            <a:t>は</a:t>
          </a:r>
          <a:r>
            <a:rPr kumimoji="1" lang="ja-JP" altLang="en-US" sz="1400">
              <a:solidFill>
                <a:schemeClr val="dk1"/>
              </a:solidFill>
              <a:effectLst/>
              <a:latin typeface="+mn-lt"/>
              <a:ea typeface="+mn-ea"/>
              <a:cs typeface="+mn-cs"/>
            </a:rPr>
            <a:t>今後の高齢化などによる福祉対策に備えて積み増しを行った。また、</a:t>
          </a:r>
          <a:r>
            <a:rPr kumimoji="1" lang="ja-JP" altLang="ja-JP" sz="1400">
              <a:solidFill>
                <a:schemeClr val="dk1"/>
              </a:solidFill>
              <a:effectLst/>
              <a:latin typeface="+mn-lt"/>
              <a:ea typeface="+mn-ea"/>
              <a:cs typeface="+mn-cs"/>
            </a:rPr>
            <a:t>令和元年度から創設した森林環境譲与税基金は、譲与税の活用として新生児への木材製品配布による木材普及啓発の取り組み</a:t>
          </a:r>
          <a:r>
            <a:rPr kumimoji="1" lang="ja-JP" altLang="en-US" sz="1400">
              <a:solidFill>
                <a:schemeClr val="dk1"/>
              </a:solidFill>
              <a:effectLst/>
              <a:latin typeface="+mn-lt"/>
              <a:ea typeface="+mn-ea"/>
              <a:cs typeface="+mn-cs"/>
            </a:rPr>
            <a:t>等</a:t>
          </a:r>
          <a:r>
            <a:rPr kumimoji="1" lang="ja-JP" altLang="ja-JP" sz="1400">
              <a:solidFill>
                <a:schemeClr val="dk1"/>
              </a:solidFill>
              <a:effectLst/>
              <a:latin typeface="+mn-lt"/>
              <a:ea typeface="+mn-ea"/>
              <a:cs typeface="+mn-cs"/>
            </a:rPr>
            <a:t>の残を積み立てたことにより、基金全体の残高は増加した。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後述する「財政調整基金　今後の方針」「その他特定目的基金　今度の方針」に記載した通り、今後見込まれる将来負担に予め備えておく必要があり、基金の役割は重要である。将来を見据えた健全な財政運営のため、今後とも中長期的な視点に立って、的確に基金のやり繰りをしていきた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mn-lt"/>
              <a:ea typeface="+mn-ea"/>
              <a:cs typeface="+mn-cs"/>
            </a:rPr>
            <a:t>公共施設建設及び整備基金：公共施設建設及び整備、公共施設の改修</a:t>
          </a:r>
          <a:endParaRPr lang="ja-JP" altLang="ja-JP" sz="1200">
            <a:effectLst/>
          </a:endParaRPr>
        </a:p>
        <a:p>
          <a:r>
            <a:rPr kumimoji="1" lang="ja-JP" altLang="ja-JP" sz="1200">
              <a:solidFill>
                <a:schemeClr val="dk1"/>
              </a:solidFill>
              <a:effectLst/>
              <a:latin typeface="+mn-lt"/>
              <a:ea typeface="+mn-ea"/>
              <a:cs typeface="+mn-cs"/>
            </a:rPr>
            <a:t>墓園管理基金：墓地の管理運営費用、施設の維持管理</a:t>
          </a:r>
          <a:endParaRPr lang="ja-JP" altLang="ja-JP" sz="1200">
            <a:effectLst/>
          </a:endParaRPr>
        </a:p>
        <a:p>
          <a:r>
            <a:rPr kumimoji="1" lang="ja-JP" altLang="ja-JP" sz="1200">
              <a:solidFill>
                <a:schemeClr val="dk1"/>
              </a:solidFill>
              <a:effectLst/>
              <a:latin typeface="+mn-lt"/>
              <a:ea typeface="+mn-ea"/>
              <a:cs typeface="+mn-cs"/>
            </a:rPr>
            <a:t>教育施設建設及び整備基金：教育施設建設及び整備、教育施設等の改修</a:t>
          </a:r>
          <a:endParaRPr lang="ja-JP" altLang="ja-JP" sz="1200">
            <a:effectLst/>
          </a:endParaRPr>
        </a:p>
        <a:p>
          <a:r>
            <a:rPr kumimoji="1" lang="ja-JP" altLang="ja-JP" sz="1200">
              <a:solidFill>
                <a:schemeClr val="dk1"/>
              </a:solidFill>
              <a:effectLst/>
              <a:latin typeface="+mn-lt"/>
              <a:ea typeface="+mn-ea"/>
              <a:cs typeface="+mn-cs"/>
            </a:rPr>
            <a:t>福祉基金：福祉事業の推進、福祉施設建設整備</a:t>
          </a:r>
          <a:endParaRPr lang="ja-JP" altLang="ja-JP" sz="1200">
            <a:effectLst/>
          </a:endParaRPr>
        </a:p>
        <a:p>
          <a:r>
            <a:rPr kumimoji="1" lang="ja-JP" altLang="ja-JP" sz="1200">
              <a:solidFill>
                <a:schemeClr val="dk1"/>
              </a:solidFill>
              <a:effectLst/>
              <a:latin typeface="+mn-lt"/>
              <a:ea typeface="+mn-ea"/>
              <a:cs typeface="+mn-cs"/>
            </a:rPr>
            <a:t>森林環境譲与税基金（令和元年度創設）：木材利用の促進や普及啓発、森林整備及びその促進に要する経費</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mn-lt"/>
              <a:ea typeface="+mn-ea"/>
              <a:cs typeface="+mn-cs"/>
            </a:rPr>
            <a:t>公共施設等の長寿命化対策のため、公共施設建設及び整備基金</a:t>
          </a:r>
          <a:r>
            <a:rPr kumimoji="1" lang="ja-JP" altLang="en-US" sz="1200">
              <a:solidFill>
                <a:schemeClr val="dk1"/>
              </a:solidFill>
              <a:effectLst/>
              <a:latin typeface="+mn-lt"/>
              <a:ea typeface="+mn-ea"/>
              <a:cs typeface="+mn-cs"/>
            </a:rPr>
            <a:t>を</a:t>
          </a:r>
          <a:r>
            <a:rPr kumimoji="1" lang="en-US" altLang="ja-JP" sz="1200">
              <a:solidFill>
                <a:schemeClr val="dk1"/>
              </a:solidFill>
              <a:effectLst/>
              <a:latin typeface="+mn-lt"/>
              <a:ea typeface="+mn-ea"/>
              <a:cs typeface="+mn-cs"/>
            </a:rPr>
            <a:t>5</a:t>
          </a:r>
          <a:r>
            <a:rPr kumimoji="1" lang="ja-JP" altLang="en-US" sz="1200">
              <a:solidFill>
                <a:schemeClr val="dk1"/>
              </a:solidFill>
              <a:effectLst/>
              <a:latin typeface="+mn-lt"/>
              <a:ea typeface="+mn-ea"/>
              <a:cs typeface="+mn-cs"/>
            </a:rPr>
            <a:t>億円</a:t>
          </a:r>
          <a:r>
            <a:rPr kumimoji="1" lang="ja-JP" altLang="ja-JP" sz="1200">
              <a:solidFill>
                <a:schemeClr val="dk1"/>
              </a:solidFill>
              <a:effectLst/>
              <a:latin typeface="+mn-lt"/>
              <a:ea typeface="+mn-ea"/>
              <a:cs typeface="+mn-cs"/>
            </a:rPr>
            <a:t>、教育施設建設及び整備基金を</a:t>
          </a:r>
          <a:r>
            <a:rPr kumimoji="1" lang="en-US" altLang="ja-JP" sz="1200">
              <a:solidFill>
                <a:schemeClr val="dk1"/>
              </a:solidFill>
              <a:effectLst/>
              <a:latin typeface="+mn-lt"/>
              <a:ea typeface="+mn-ea"/>
              <a:cs typeface="+mn-cs"/>
            </a:rPr>
            <a:t>5.8</a:t>
          </a:r>
          <a:r>
            <a:rPr kumimoji="1" lang="ja-JP" altLang="en-US" sz="1200">
              <a:solidFill>
                <a:schemeClr val="dk1"/>
              </a:solidFill>
              <a:effectLst/>
              <a:latin typeface="+mn-lt"/>
              <a:ea typeface="+mn-ea"/>
              <a:cs typeface="+mn-cs"/>
            </a:rPr>
            <a:t>億円</a:t>
          </a:r>
          <a:r>
            <a:rPr kumimoji="1" lang="ja-JP" altLang="ja-JP" sz="1200">
              <a:solidFill>
                <a:schemeClr val="dk1"/>
              </a:solidFill>
              <a:effectLst/>
              <a:latin typeface="+mn-lt"/>
              <a:ea typeface="+mn-ea"/>
              <a:cs typeface="+mn-cs"/>
            </a:rPr>
            <a:t>それぞれ</a:t>
          </a:r>
          <a:r>
            <a:rPr kumimoji="1" lang="ja-JP" altLang="en-US" sz="1200">
              <a:solidFill>
                <a:schemeClr val="dk1"/>
              </a:solidFill>
              <a:effectLst/>
              <a:latin typeface="+mn-lt"/>
              <a:ea typeface="+mn-ea"/>
              <a:cs typeface="+mn-cs"/>
            </a:rPr>
            <a:t>積立</a:t>
          </a:r>
          <a:r>
            <a:rPr kumimoji="1" lang="ja-JP" altLang="ja-JP" sz="1200">
              <a:solidFill>
                <a:schemeClr val="dk1"/>
              </a:solidFill>
              <a:effectLst/>
              <a:latin typeface="+mn-lt"/>
              <a:ea typeface="+mn-ea"/>
              <a:cs typeface="+mn-cs"/>
            </a:rPr>
            <a:t>をし、今後の高齢化などによる福祉対策に</a:t>
          </a:r>
          <a:r>
            <a:rPr kumimoji="1" lang="ja-JP" altLang="en-US" sz="1200">
              <a:solidFill>
                <a:schemeClr val="dk1"/>
              </a:solidFill>
              <a:effectLst/>
              <a:latin typeface="+mn-lt"/>
              <a:ea typeface="+mn-ea"/>
              <a:cs typeface="+mn-cs"/>
            </a:rPr>
            <a:t>備えて福祉基金を</a:t>
          </a:r>
          <a:r>
            <a:rPr kumimoji="1" lang="en-US" altLang="ja-JP" sz="1200">
              <a:solidFill>
                <a:schemeClr val="dk1"/>
              </a:solidFill>
              <a:effectLst/>
              <a:latin typeface="+mn-lt"/>
              <a:ea typeface="+mn-ea"/>
              <a:cs typeface="+mn-cs"/>
            </a:rPr>
            <a:t>7</a:t>
          </a:r>
          <a:r>
            <a:rPr kumimoji="1" lang="ja-JP" altLang="en-US" sz="1200">
              <a:solidFill>
                <a:schemeClr val="dk1"/>
              </a:solidFill>
              <a:effectLst/>
              <a:latin typeface="+mn-lt"/>
              <a:ea typeface="+mn-ea"/>
              <a:cs typeface="+mn-cs"/>
            </a:rPr>
            <a:t>億円積み立てた結果、</a:t>
          </a:r>
          <a:r>
            <a:rPr kumimoji="1" lang="ja-JP" altLang="ja-JP" sz="1200">
              <a:solidFill>
                <a:schemeClr val="dk1"/>
              </a:solidFill>
              <a:effectLst/>
              <a:latin typeface="+mn-lt"/>
              <a:ea typeface="+mn-ea"/>
              <a:cs typeface="+mn-cs"/>
            </a:rPr>
            <a:t>基金残高が増加した。令和元年度から創設した森林環境譲与税基金は、令和</a:t>
          </a:r>
          <a:r>
            <a:rPr kumimoji="1" lang="en-US" altLang="ja-JP" sz="1200">
              <a:solidFill>
                <a:schemeClr val="dk1"/>
              </a:solidFill>
              <a:effectLst/>
              <a:latin typeface="+mn-lt"/>
              <a:ea typeface="+mn-ea"/>
              <a:cs typeface="+mn-cs"/>
            </a:rPr>
            <a:t>2</a:t>
          </a:r>
          <a:r>
            <a:rPr kumimoji="1" lang="ja-JP" altLang="ja-JP" sz="1200">
              <a:solidFill>
                <a:schemeClr val="dk1"/>
              </a:solidFill>
              <a:effectLst/>
              <a:latin typeface="+mn-lt"/>
              <a:ea typeface="+mn-ea"/>
              <a:cs typeface="+mn-cs"/>
            </a:rPr>
            <a:t>年度は譲与税の活用として新生児への木材製品配布による木材普及啓発の取り組みを行い、残った</a:t>
          </a:r>
          <a:r>
            <a:rPr kumimoji="1" lang="en-US" altLang="ja-JP" sz="1200">
              <a:solidFill>
                <a:schemeClr val="dk1"/>
              </a:solidFill>
              <a:effectLst/>
              <a:latin typeface="+mn-lt"/>
              <a:ea typeface="+mn-ea"/>
              <a:cs typeface="+mn-cs"/>
            </a:rPr>
            <a:t>4</a:t>
          </a:r>
          <a:r>
            <a:rPr kumimoji="1" lang="ja-JP" altLang="ja-JP" sz="1200">
              <a:solidFill>
                <a:schemeClr val="dk1"/>
              </a:solidFill>
              <a:effectLst/>
              <a:latin typeface="+mn-lt"/>
              <a:ea typeface="+mn-ea"/>
              <a:cs typeface="+mn-cs"/>
            </a:rPr>
            <a:t>百万円を基金へ積み立てた。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mn-lt"/>
              <a:ea typeface="+mn-ea"/>
              <a:cs typeface="+mn-cs"/>
            </a:rPr>
            <a:t>公共施設建設及び整備基金、教育施設建設及び整備基金は、施設の老朽化対策の経費増大に備えるため、今後も可能な範囲で基金を積み増していきたい。</a:t>
          </a:r>
          <a:endParaRPr lang="ja-JP" altLang="ja-JP" sz="1200">
            <a:effectLst/>
          </a:endParaRPr>
        </a:p>
        <a:p>
          <a:r>
            <a:rPr kumimoji="1" lang="ja-JP" altLang="ja-JP" sz="1200">
              <a:solidFill>
                <a:schemeClr val="dk1"/>
              </a:solidFill>
              <a:effectLst/>
              <a:latin typeface="+mn-lt"/>
              <a:ea typeface="+mn-ea"/>
              <a:cs typeface="+mn-cs"/>
            </a:rPr>
            <a:t>福祉基金は、高齢化による経費増大に備えるため、今後も可能な範囲で基金を積み増ししていきたい。</a:t>
          </a:r>
          <a:endParaRPr lang="ja-JP" altLang="ja-JP" sz="1200">
            <a:effectLst/>
          </a:endParaRPr>
        </a:p>
        <a:p>
          <a:r>
            <a:rPr kumimoji="1" lang="ja-JP" altLang="ja-JP" sz="1200">
              <a:solidFill>
                <a:schemeClr val="dk1"/>
              </a:solidFill>
              <a:effectLst/>
              <a:latin typeface="+mn-lt"/>
              <a:ea typeface="+mn-ea"/>
              <a:cs typeface="+mn-cs"/>
            </a:rPr>
            <a:t>令和元年度に、木材利用の推進や普及啓発等の森林整備及びその促進に要する経費の財源に充てる目的として「豊明市森林環境譲与税基金条例」を定め、森林環境譲与税基金を新たに創設した。本基金の使途については、今後とも工夫を凝らしていきたい。</a:t>
          </a:r>
          <a:endParaRPr lang="ja-JP" altLang="ja-JP" sz="1200">
            <a:effectLst/>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mn-lt"/>
              <a:ea typeface="+mn-ea"/>
              <a:cs typeface="+mn-cs"/>
            </a:rPr>
            <a:t>取りやめることが出来ない事業を実施するため、前年度末残高を下回ることとなった。今回のように、必要に応じた取り崩しを行うことが出来るよう、普段から</a:t>
          </a:r>
          <a:r>
            <a:rPr kumimoji="1" lang="ja-JP" altLang="ja-JP" sz="1400">
              <a:solidFill>
                <a:schemeClr val="dk1"/>
              </a:solidFill>
              <a:effectLst/>
              <a:latin typeface="+mn-lt"/>
              <a:ea typeface="+mn-ea"/>
              <a:cs typeface="+mn-cs"/>
            </a:rPr>
            <a:t>市税の上振れ分</a:t>
          </a:r>
          <a:r>
            <a:rPr kumimoji="1" lang="ja-JP" altLang="en-US" sz="1400">
              <a:solidFill>
                <a:schemeClr val="dk1"/>
              </a:solidFill>
              <a:effectLst/>
              <a:latin typeface="+mn-lt"/>
              <a:ea typeface="+mn-ea"/>
              <a:cs typeface="+mn-cs"/>
            </a:rPr>
            <a:t>等</a:t>
          </a:r>
          <a:r>
            <a:rPr kumimoji="1" lang="ja-JP" altLang="ja-JP" sz="1400">
              <a:solidFill>
                <a:schemeClr val="dk1"/>
              </a:solidFill>
              <a:effectLst/>
              <a:latin typeface="+mn-lt"/>
              <a:ea typeface="+mn-ea"/>
              <a:cs typeface="+mn-cs"/>
            </a:rPr>
            <a:t>を可能な範囲で積み立てている。</a:t>
          </a:r>
          <a:r>
            <a:rPr kumimoji="0" lang="ja-JP" altLang="en-US" sz="1400">
              <a:solidFill>
                <a:schemeClr val="dk1"/>
              </a:solidFill>
              <a:effectLst/>
              <a:latin typeface="+mn-lt"/>
              <a:ea typeface="+mn-ea"/>
              <a:cs typeface="+mn-cs"/>
            </a:rPr>
            <a:t>また、</a:t>
          </a:r>
          <a:r>
            <a:rPr kumimoji="1" lang="ja-JP" altLang="ja-JP" sz="1400">
              <a:solidFill>
                <a:schemeClr val="dk1"/>
              </a:solidFill>
              <a:effectLst/>
              <a:latin typeface="+mn-lt"/>
              <a:ea typeface="+mn-ea"/>
              <a:cs typeface="+mn-cs"/>
            </a:rPr>
            <a:t>下記「今後の方針」に記載のとおり将来負担が大きく見込まれていることから、</a:t>
          </a:r>
          <a:r>
            <a:rPr kumimoji="1" lang="ja-JP" altLang="en-US" sz="1400">
              <a:solidFill>
                <a:schemeClr val="dk1"/>
              </a:solidFill>
              <a:effectLst/>
              <a:latin typeface="+mn-lt"/>
              <a:ea typeface="+mn-ea"/>
              <a:cs typeface="+mn-cs"/>
            </a:rPr>
            <a:t>基金の積み立てに努める</a:t>
          </a:r>
          <a:r>
            <a:rPr kumimoji="1" lang="ja-JP" altLang="ja-JP" sz="14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財政調整基金は、年度間調整財源や大規模災害時の備え、東部知多衛生組合負担金、区画整理事業に対する支援事業費など将来負担を見込んでいる。今後も、予算編成や予算執行における効率化の徹底に努め、また、将来負担を都度的確に見込んだ上で、可能な限り前年度残高を下回らないよう財政運営を行っていきたい。</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400">
              <a:solidFill>
                <a:schemeClr val="dk1"/>
              </a:solidFill>
              <a:effectLst/>
              <a:latin typeface="+mn-lt"/>
              <a:ea typeface="+mn-ea"/>
              <a:cs typeface="+mn-cs"/>
            </a:rPr>
            <a:t>利息の積立によるものである。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今までどおり利息の積立を行う予定である。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4AECD767-B060-409B-9312-0C6E6ADE660D}"/>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205A6A8A-F16F-4F7C-AA30-D949B117E63E}"/>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6ECF5803-35C3-4285-83A4-DE51C0936B53}"/>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63FAD9C8-B303-46A2-8588-2ED88D55F3B5}"/>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672C3829-8977-4CA4-A6B6-12E4638CBDD4}"/>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DEC464B-83E4-4B79-96AF-7AF8B88E527C}"/>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72E214F2-4636-46D4-8503-8802EE42A25E}"/>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F1BA2C4E-88EA-42FA-9F98-4885305ED66F}"/>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96A9375A-C626-4E29-BA1B-3E9F569945E9}"/>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CAE20C0A-7378-4AF6-A557-5CDCBB9C9AA3}"/>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68,325
64,746
23.22
27,819,145
26,640,535
1,149,542
14,672,034
14,288,401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941AD7FB-0DB7-482A-8096-27FE05E96D51}"/>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F6FC3BF4-AA02-496E-8BDF-20B3EAFB9A18}"/>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FC610B72-C79F-4667-B6A4-CA2208C68309}"/>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CB21A8E6-FA5A-4C2A-80B4-CBA00F513B21}"/>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2338798C-7137-4FF5-9753-4FC6F91E2C6F}"/>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BB369CEB-B83E-443C-B037-8F4B6A6E0153}"/>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D04471A6-A9C7-4151-A518-EB1E4D1FF887}"/>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82EF1B79-12B7-41B2-B32C-F876E2B431D4}"/>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52620A56-3EDD-4FFF-8C64-111820FFD173}"/>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E0F6770C-1B51-43CE-BCD8-2EC07420B89B}"/>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34D8A7BF-D55E-4E5F-BCE5-1B15F7AF9368}"/>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358C6171-1D6E-4B89-BDF9-817EC9591CA4}"/>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27D70A6A-D7F8-4ECA-AC3F-AC7C9AAF8421}"/>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D5FF0CE5-D9B5-4807-A00D-A12ABF1BD6B6}"/>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77817997-BCD6-40E9-B144-2641FACD40FC}"/>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E8E9A7C8-5F12-41C2-BB83-50135076430D}"/>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13445F2F-3BB2-435A-85A4-354E6488131B}"/>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F6B9872B-66CF-4822-954D-22A824E59F9E}"/>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9E174FB0-F03B-4670-B901-0C010C2ED2F5}"/>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B97C60A8-5782-46E1-AFC1-2D8616BAD4B8}"/>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F3A2841A-36F9-4143-A588-1423029B0AFD}"/>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7E06E14E-8E3D-450B-BB01-4171BCB69BD2}"/>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49EAC5DF-C3C9-4E82-912B-B7A77204742D}"/>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43909EDF-8724-42D0-B240-A7A0991AEFA3}"/>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1A00DC85-2AC6-4387-A823-12774A29F065}"/>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70782A60-FA47-476C-9835-F3F4D7C1162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8EA1ACA0-9F19-42BF-94FA-7E84B8584B4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1336D4D9-2788-4864-B649-06DE72AF46AB}"/>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19759BF1-DAC4-4CBF-B8EB-E2333021AECA}"/>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435AED95-E26E-40AE-A4A8-7762C03FA1E2}"/>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F449EBA2-35BA-458B-A7A0-B1070AD2604C}"/>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29F33832-18E2-4278-9627-1531A557F045}"/>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40AA0385-6785-4E3A-9224-0B980EBAF467}"/>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8743ADEA-2E8D-4954-867B-9FE3EC52B085}"/>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20A66029-A38F-40D9-A2C0-771526030C64}"/>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63FDF234-82F8-489A-A552-A1E80B170447}"/>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FE78963A-8168-4183-938E-2F3C21FE4BD1}"/>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人口が凡そ横ばいであり、法人も他市と比べ少ないので景気の影響は受けにくく、財政力指数は横ばいで推移している。個人住民税・固定資産税が増額したため、市税全体としても対前年度比</a:t>
          </a:r>
          <a:r>
            <a:rPr kumimoji="1" lang="en-US" altLang="ja-JP" sz="1100">
              <a:solidFill>
                <a:schemeClr val="dk1"/>
              </a:solidFill>
              <a:effectLst/>
              <a:latin typeface="+mn-lt"/>
              <a:ea typeface="+mn-ea"/>
              <a:cs typeface="+mn-cs"/>
            </a:rPr>
            <a:t>371,728</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％増となり、新型コロナウイルス感染症の影響から回復傾向にある。また、区画整理整理事業を計画しているが、税収入に影響が出るのは数年後とみている。　財政力指数は類似団体平均</a:t>
          </a:r>
          <a:r>
            <a:rPr kumimoji="1" lang="en-US" altLang="ja-JP" sz="1100">
              <a:solidFill>
                <a:schemeClr val="dk1"/>
              </a:solidFill>
              <a:effectLst/>
              <a:latin typeface="+mn-lt"/>
              <a:ea typeface="+mn-ea"/>
              <a:cs typeface="+mn-cs"/>
            </a:rPr>
            <a:t>0.71</a:t>
          </a:r>
          <a:r>
            <a:rPr kumimoji="1" lang="ja-JP" altLang="ja-JP" sz="1100">
              <a:solidFill>
                <a:schemeClr val="dk1"/>
              </a:solidFill>
              <a:effectLst/>
              <a:latin typeface="+mn-lt"/>
              <a:ea typeface="+mn-ea"/>
              <a:cs typeface="+mn-cs"/>
            </a:rPr>
            <a:t>を上回っているため健全と言えるが、今後も事業の見直しによる歳出の削減を継続するとともに、財政基盤の強化に努める。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109418FC-301B-469C-ACDA-7EF7C8074409}"/>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C2CF11D2-B752-43A3-83C4-A8A8B946BA0C}"/>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30F60106-F102-4090-817D-0D4900945F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965A8D82-9D7A-46C2-BD4D-CC7F1FD4F9D7}"/>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64ECB797-1419-46E4-A2D1-71A7A5FA3DAD}"/>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270B7E13-D841-4966-9384-17F8FDD90A77}"/>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4CE81666-C8F3-4D7E-9892-EF0B0552937D}"/>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374F631C-9E90-4B6E-851D-2636A4CC7B55}"/>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DD2FB8FC-94AB-41F7-BD98-1422EBE764D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4B34E2F3-8218-4E76-830A-1FD378D2CC26}"/>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D64D59A2-12C6-42E7-AD1D-187C636097FB}"/>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410B19C2-194E-4E9F-9A7F-656BF2982118}"/>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6E434A0B-BA29-4E89-B90E-1E273717EFD6}"/>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5F99ACCE-0BB7-446B-A0E7-9F537483714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F2B60368-1334-43A4-9D16-943286AFD256}"/>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C8396E39-D2D9-4862-9230-1A465169A70D}"/>
            </a:ext>
          </a:extLst>
        </xdr:cNvPr>
        <xdr:cNvCxnSpPr/>
      </xdr:nvCxnSpPr>
      <xdr:spPr>
        <a:xfrm flipV="1">
          <a:off x="4953000" y="638175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0053DD74-F247-49C6-AB3D-E2F1C1F474E2}"/>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2C95C729-0C6D-46B8-8878-1F99D109B4D9}"/>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7" name="財政力最大値テキスト">
          <a:extLst>
            <a:ext uri="{FF2B5EF4-FFF2-40B4-BE49-F238E27FC236}">
              <a16:creationId xmlns:a16="http://schemas.microsoft.com/office/drawing/2014/main" id="{EBBBC066-F737-4D13-9D37-A252E7AC2DF2}"/>
            </a:ext>
          </a:extLst>
        </xdr:cNvPr>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8" name="直線コネクタ 67">
          <a:extLst>
            <a:ext uri="{FF2B5EF4-FFF2-40B4-BE49-F238E27FC236}">
              <a16:creationId xmlns:a16="http://schemas.microsoft.com/office/drawing/2014/main" id="{B631D18B-68F4-49AB-84C2-1C5E82F4A061}"/>
            </a:ext>
          </a:extLst>
        </xdr:cNvPr>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153811</xdr:rowOff>
    </xdr:from>
    <xdr:to>
      <xdr:col>23</xdr:col>
      <xdr:colOff>133350</xdr:colOff>
      <xdr:row>41</xdr:row>
      <xdr:rowOff>9172</xdr:rowOff>
    </xdr:to>
    <xdr:cxnSp macro="">
      <xdr:nvCxnSpPr>
        <xdr:cNvPr id="69" name="直線コネクタ 68">
          <a:extLst>
            <a:ext uri="{FF2B5EF4-FFF2-40B4-BE49-F238E27FC236}">
              <a16:creationId xmlns:a16="http://schemas.microsoft.com/office/drawing/2014/main" id="{E58CC850-F46A-4DA6-B386-98D99A8D3623}"/>
            </a:ext>
          </a:extLst>
        </xdr:cNvPr>
        <xdr:cNvCxnSpPr/>
      </xdr:nvCxnSpPr>
      <xdr:spPr>
        <a:xfrm>
          <a:off x="4114800" y="7011811"/>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131532</xdr:rowOff>
    </xdr:from>
    <xdr:ext cx="762000" cy="259045"/>
    <xdr:sp macro="" textlink="">
      <xdr:nvSpPr>
        <xdr:cNvPr id="70" name="財政力平均値テキスト">
          <a:extLst>
            <a:ext uri="{FF2B5EF4-FFF2-40B4-BE49-F238E27FC236}">
              <a16:creationId xmlns:a16="http://schemas.microsoft.com/office/drawing/2014/main" id="{0581D98A-9F5A-41FA-8E24-E0FF713E607C}"/>
            </a:ext>
          </a:extLst>
        </xdr:cNvPr>
        <xdr:cNvSpPr txBox="1"/>
      </xdr:nvSpPr>
      <xdr:spPr>
        <a:xfrm>
          <a:off x="5041900" y="7160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a:extLst>
            <a:ext uri="{FF2B5EF4-FFF2-40B4-BE49-F238E27FC236}">
              <a16:creationId xmlns:a16="http://schemas.microsoft.com/office/drawing/2014/main" id="{95DE7793-1AEB-4BED-9C7D-F6D78311EF5C}"/>
            </a:ext>
          </a:extLst>
        </xdr:cNvPr>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153811</xdr:rowOff>
    </xdr:to>
    <xdr:cxnSp macro="">
      <xdr:nvCxnSpPr>
        <xdr:cNvPr id="72" name="直線コネクタ 71">
          <a:extLst>
            <a:ext uri="{FF2B5EF4-FFF2-40B4-BE49-F238E27FC236}">
              <a16:creationId xmlns:a16="http://schemas.microsoft.com/office/drawing/2014/main" id="{2C2AB12A-E2F8-4B16-8589-BF0794E8CF5B}"/>
            </a:ext>
          </a:extLst>
        </xdr:cNvPr>
        <xdr:cNvCxnSpPr/>
      </xdr:nvCxnSpPr>
      <xdr:spPr>
        <a:xfrm>
          <a:off x="3225800" y="69850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3" name="フローチャート: 判断 72">
          <a:extLst>
            <a:ext uri="{FF2B5EF4-FFF2-40B4-BE49-F238E27FC236}">
              <a16:creationId xmlns:a16="http://schemas.microsoft.com/office/drawing/2014/main" id="{53C81FEE-53D0-461D-8685-1EA57D036BEC}"/>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4" name="テキスト ボックス 73">
          <a:extLst>
            <a:ext uri="{FF2B5EF4-FFF2-40B4-BE49-F238E27FC236}">
              <a16:creationId xmlns:a16="http://schemas.microsoft.com/office/drawing/2014/main" id="{AF1CC73F-7911-40FB-8D32-FFD8001E48FD}"/>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113595</xdr:rowOff>
    </xdr:from>
    <xdr:to>
      <xdr:col>15</xdr:col>
      <xdr:colOff>82550</xdr:colOff>
      <xdr:row>40</xdr:row>
      <xdr:rowOff>127000</xdr:rowOff>
    </xdr:to>
    <xdr:cxnSp macro="">
      <xdr:nvCxnSpPr>
        <xdr:cNvPr id="75" name="直線コネクタ 74">
          <a:extLst>
            <a:ext uri="{FF2B5EF4-FFF2-40B4-BE49-F238E27FC236}">
              <a16:creationId xmlns:a16="http://schemas.microsoft.com/office/drawing/2014/main" id="{40D10DD9-7CBF-490F-AFE2-3211B0DE5D52}"/>
            </a:ext>
          </a:extLst>
        </xdr:cNvPr>
        <xdr:cNvCxnSpPr/>
      </xdr:nvCxnSpPr>
      <xdr:spPr>
        <a:xfrm>
          <a:off x="2336800" y="69715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6" name="フローチャート: 判断 75">
          <a:extLst>
            <a:ext uri="{FF2B5EF4-FFF2-40B4-BE49-F238E27FC236}">
              <a16:creationId xmlns:a16="http://schemas.microsoft.com/office/drawing/2014/main" id="{566C1618-BE5B-4088-8E50-7C4FFCC307C6}"/>
            </a:ext>
          </a:extLst>
        </xdr:cNvPr>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77" name="テキスト ボックス 76">
          <a:extLst>
            <a:ext uri="{FF2B5EF4-FFF2-40B4-BE49-F238E27FC236}">
              <a16:creationId xmlns:a16="http://schemas.microsoft.com/office/drawing/2014/main" id="{268F6A75-2292-4360-BACF-0D7B9203CE68}"/>
            </a:ext>
          </a:extLst>
        </xdr:cNvPr>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113595</xdr:rowOff>
    </xdr:from>
    <xdr:to>
      <xdr:col>11</xdr:col>
      <xdr:colOff>31750</xdr:colOff>
      <xdr:row>40</xdr:row>
      <xdr:rowOff>113595</xdr:rowOff>
    </xdr:to>
    <xdr:cxnSp macro="">
      <xdr:nvCxnSpPr>
        <xdr:cNvPr id="78" name="直線コネクタ 77">
          <a:extLst>
            <a:ext uri="{FF2B5EF4-FFF2-40B4-BE49-F238E27FC236}">
              <a16:creationId xmlns:a16="http://schemas.microsoft.com/office/drawing/2014/main" id="{1B93D19F-5A5A-40AF-BEA5-CE9B68F33DEE}"/>
            </a:ext>
          </a:extLst>
        </xdr:cNvPr>
        <xdr:cNvCxnSpPr/>
      </xdr:nvCxnSpPr>
      <xdr:spPr>
        <a:xfrm>
          <a:off x="1447800" y="6971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id="{21DA5245-9E36-4C8A-A5EF-C0A4B8C81B6E}"/>
            </a:ext>
          </a:extLst>
        </xdr:cNvPr>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a:extLst>
            <a:ext uri="{FF2B5EF4-FFF2-40B4-BE49-F238E27FC236}">
              <a16:creationId xmlns:a16="http://schemas.microsoft.com/office/drawing/2014/main" id="{09B84441-D867-46AF-8070-E650BF4E8BDD}"/>
            </a:ext>
          </a:extLst>
        </xdr:cNvPr>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F74E1825-DDAA-4AA2-B5E1-22FA6083DC26}"/>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a:extLst>
            <a:ext uri="{FF2B5EF4-FFF2-40B4-BE49-F238E27FC236}">
              <a16:creationId xmlns:a16="http://schemas.microsoft.com/office/drawing/2014/main" id="{00CE205F-CAAD-4A14-8F25-B5225D90574A}"/>
            </a:ext>
          </a:extLst>
        </xdr:cNvPr>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C383AEED-2305-41D7-8D78-766A7C210A54}"/>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BA151CE4-C852-40AA-B4E3-E874C0BABFFC}"/>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879EEF0-4B3A-461D-B5CC-8BBFC716D72E}"/>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C4599C11-56F0-43A2-9103-90B1936CFAA7}"/>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74B1C071-4D8B-4E32-A583-32A9B24ACBA7}"/>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129822</xdr:rowOff>
    </xdr:from>
    <xdr:to>
      <xdr:col>23</xdr:col>
      <xdr:colOff>184150</xdr:colOff>
      <xdr:row>41</xdr:row>
      <xdr:rowOff>59972</xdr:rowOff>
    </xdr:to>
    <xdr:sp macro="" textlink="">
      <xdr:nvSpPr>
        <xdr:cNvPr id="88" name="楕円 87">
          <a:extLst>
            <a:ext uri="{FF2B5EF4-FFF2-40B4-BE49-F238E27FC236}">
              <a16:creationId xmlns:a16="http://schemas.microsoft.com/office/drawing/2014/main" id="{9A71CB47-ADD5-47D4-B583-05376A9B173E}"/>
            </a:ext>
          </a:extLst>
        </xdr:cNvPr>
        <xdr:cNvSpPr/>
      </xdr:nvSpPr>
      <xdr:spPr>
        <a:xfrm>
          <a:off x="49022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146349</xdr:rowOff>
    </xdr:from>
    <xdr:ext cx="762000" cy="259045"/>
    <xdr:sp macro="" textlink="">
      <xdr:nvSpPr>
        <xdr:cNvPr id="89" name="財政力該当値テキスト">
          <a:extLst>
            <a:ext uri="{FF2B5EF4-FFF2-40B4-BE49-F238E27FC236}">
              <a16:creationId xmlns:a16="http://schemas.microsoft.com/office/drawing/2014/main" id="{7F01206A-660C-4B3D-B9CC-8463281BB1FA}"/>
            </a:ext>
          </a:extLst>
        </xdr:cNvPr>
        <xdr:cNvSpPr txBox="1"/>
      </xdr:nvSpPr>
      <xdr:spPr>
        <a:xfrm>
          <a:off x="5041900" y="683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103011</xdr:rowOff>
    </xdr:from>
    <xdr:to>
      <xdr:col>19</xdr:col>
      <xdr:colOff>184150</xdr:colOff>
      <xdr:row>41</xdr:row>
      <xdr:rowOff>33161</xdr:rowOff>
    </xdr:to>
    <xdr:sp macro="" textlink="">
      <xdr:nvSpPr>
        <xdr:cNvPr id="90" name="楕円 89">
          <a:extLst>
            <a:ext uri="{FF2B5EF4-FFF2-40B4-BE49-F238E27FC236}">
              <a16:creationId xmlns:a16="http://schemas.microsoft.com/office/drawing/2014/main" id="{2B9FB6CA-D751-4DF9-ADED-4420A48B0DE3}"/>
            </a:ext>
          </a:extLst>
        </xdr:cNvPr>
        <xdr:cNvSpPr/>
      </xdr:nvSpPr>
      <xdr:spPr>
        <a:xfrm>
          <a:off x="4064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43338</xdr:rowOff>
    </xdr:from>
    <xdr:ext cx="736600" cy="259045"/>
    <xdr:sp macro="" textlink="">
      <xdr:nvSpPr>
        <xdr:cNvPr id="91" name="テキスト ボックス 90">
          <a:extLst>
            <a:ext uri="{FF2B5EF4-FFF2-40B4-BE49-F238E27FC236}">
              <a16:creationId xmlns:a16="http://schemas.microsoft.com/office/drawing/2014/main" id="{B46EC5FC-960D-428F-8BD7-CC517D5B57D5}"/>
            </a:ext>
          </a:extLst>
        </xdr:cNvPr>
        <xdr:cNvSpPr txBox="1"/>
      </xdr:nvSpPr>
      <xdr:spPr>
        <a:xfrm>
          <a:off x="3733800" y="672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2" name="楕円 91">
          <a:extLst>
            <a:ext uri="{FF2B5EF4-FFF2-40B4-BE49-F238E27FC236}">
              <a16:creationId xmlns:a16="http://schemas.microsoft.com/office/drawing/2014/main" id="{E37370CD-837E-4DF2-AC2A-35618D81C488}"/>
            </a:ext>
          </a:extLst>
        </xdr:cNvPr>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3" name="テキスト ボックス 92">
          <a:extLst>
            <a:ext uri="{FF2B5EF4-FFF2-40B4-BE49-F238E27FC236}">
              <a16:creationId xmlns:a16="http://schemas.microsoft.com/office/drawing/2014/main" id="{41EE266D-023E-4850-9D22-0F66F673B985}"/>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62795</xdr:rowOff>
    </xdr:from>
    <xdr:to>
      <xdr:col>11</xdr:col>
      <xdr:colOff>82550</xdr:colOff>
      <xdr:row>40</xdr:row>
      <xdr:rowOff>164395</xdr:rowOff>
    </xdr:to>
    <xdr:sp macro="" textlink="">
      <xdr:nvSpPr>
        <xdr:cNvPr id="94" name="楕円 93">
          <a:extLst>
            <a:ext uri="{FF2B5EF4-FFF2-40B4-BE49-F238E27FC236}">
              <a16:creationId xmlns:a16="http://schemas.microsoft.com/office/drawing/2014/main" id="{74EB7A74-DBE1-4543-A348-5A450B874B80}"/>
            </a:ext>
          </a:extLst>
        </xdr:cNvPr>
        <xdr:cNvSpPr/>
      </xdr:nvSpPr>
      <xdr:spPr>
        <a:xfrm>
          <a:off x="2286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3122</xdr:rowOff>
    </xdr:from>
    <xdr:ext cx="762000" cy="259045"/>
    <xdr:sp macro="" textlink="">
      <xdr:nvSpPr>
        <xdr:cNvPr id="95" name="テキスト ボックス 94">
          <a:extLst>
            <a:ext uri="{FF2B5EF4-FFF2-40B4-BE49-F238E27FC236}">
              <a16:creationId xmlns:a16="http://schemas.microsoft.com/office/drawing/2014/main" id="{672826B0-1AA4-488C-9390-E733E7F0B414}"/>
            </a:ext>
          </a:extLst>
        </xdr:cNvPr>
        <xdr:cNvSpPr txBox="1"/>
      </xdr:nvSpPr>
      <xdr:spPr>
        <a:xfrm>
          <a:off x="1955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62795</xdr:rowOff>
    </xdr:from>
    <xdr:to>
      <xdr:col>7</xdr:col>
      <xdr:colOff>31750</xdr:colOff>
      <xdr:row>40</xdr:row>
      <xdr:rowOff>164395</xdr:rowOff>
    </xdr:to>
    <xdr:sp macro="" textlink="">
      <xdr:nvSpPr>
        <xdr:cNvPr id="96" name="楕円 95">
          <a:extLst>
            <a:ext uri="{FF2B5EF4-FFF2-40B4-BE49-F238E27FC236}">
              <a16:creationId xmlns:a16="http://schemas.microsoft.com/office/drawing/2014/main" id="{80DE59CD-0BC9-436B-890C-C7CF05C6BF01}"/>
            </a:ext>
          </a:extLst>
        </xdr:cNvPr>
        <xdr:cNvSpPr/>
      </xdr:nvSpPr>
      <xdr:spPr>
        <a:xfrm>
          <a:off x="1397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3122</xdr:rowOff>
    </xdr:from>
    <xdr:ext cx="762000" cy="259045"/>
    <xdr:sp macro="" textlink="">
      <xdr:nvSpPr>
        <xdr:cNvPr id="97" name="テキスト ボックス 96">
          <a:extLst>
            <a:ext uri="{FF2B5EF4-FFF2-40B4-BE49-F238E27FC236}">
              <a16:creationId xmlns:a16="http://schemas.microsoft.com/office/drawing/2014/main" id="{14ADAA47-B861-428D-9399-F9853D993026}"/>
            </a:ext>
          </a:extLst>
        </xdr:cNvPr>
        <xdr:cNvSpPr txBox="1"/>
      </xdr:nvSpPr>
      <xdr:spPr>
        <a:xfrm>
          <a:off x="1066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F4D8523C-4F6A-4410-9270-239E7923BCA5}"/>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D74774D3-D7F8-4EFC-AD53-A2B81FA472CD}"/>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F7CDF887-DBA0-47BD-87BF-32074AD26F7A}"/>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34563814-B3A6-46B7-93A9-19890A69E14F}"/>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5475523D-A9AA-45C6-AC7F-26A6D6410F18}"/>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A5A8FA0A-37EB-489E-B63C-DCFCE8CEDA01}"/>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F69E761E-30DC-4EB5-9447-3819D5B86EFA}"/>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6F5F0D1B-4FA0-475A-BF2F-EF160B0B7F3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E39ED59D-CD0D-4032-9C00-F8C12FF9F5C6}"/>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1B1C7B42-9BEF-4181-9626-49E460A19FB4}"/>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AF3DDD3A-8BD8-4DA8-93BD-088A5B332155}"/>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CA323D76-38C0-4A1D-AF94-943AD9A3A9A2}"/>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D38D3A95-89BA-4FCC-8E3C-C3A0B5F3029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経常収支比率の分子となる臨時財政対策債の発行可能額の大幅な減少等により、経常的収入は約</a:t>
          </a:r>
          <a:r>
            <a:rPr kumimoji="1" lang="en-US" altLang="ja-JP" sz="1100">
              <a:solidFill>
                <a:schemeClr val="dk1"/>
              </a:solidFill>
              <a:effectLst/>
              <a:latin typeface="+mn-lt"/>
              <a:ea typeface="+mn-ea"/>
              <a:cs typeface="+mn-cs"/>
            </a:rPr>
            <a:t>5.9</a:t>
          </a:r>
          <a:r>
            <a:rPr kumimoji="1" lang="ja-JP" altLang="ja-JP" sz="1100">
              <a:solidFill>
                <a:schemeClr val="dk1"/>
              </a:solidFill>
              <a:effectLst/>
              <a:latin typeface="+mn-lt"/>
              <a:ea typeface="+mn-ea"/>
              <a:cs typeface="+mn-cs"/>
            </a:rPr>
            <a:t>億円減少した。その一方で、経常的経費では、ごみ処理施設建設による起債の据置期間が終了したことにより元金の償還が開始され、東部知多衛生組合負担金が約</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億増額したことや、私立保育所の開所により施設型・地域型保育給付費が約</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億増額したことから、経常収支比率は前年度比</a:t>
          </a:r>
          <a:r>
            <a:rPr kumimoji="1" lang="en-US" altLang="ja-JP" sz="1100">
              <a:solidFill>
                <a:schemeClr val="dk1"/>
              </a:solidFill>
              <a:effectLst/>
              <a:latin typeface="+mn-lt"/>
              <a:ea typeface="+mn-ea"/>
              <a:cs typeface="+mn-cs"/>
            </a:rPr>
            <a:t>7.2</a:t>
          </a:r>
          <a:r>
            <a:rPr kumimoji="1" lang="ja-JP" altLang="ja-JP" sz="1100">
              <a:solidFill>
                <a:schemeClr val="dk1"/>
              </a:solidFill>
              <a:effectLst/>
              <a:latin typeface="+mn-lt"/>
              <a:ea typeface="+mn-ea"/>
              <a:cs typeface="+mn-cs"/>
            </a:rPr>
            <a:t>％増加した。</a:t>
          </a:r>
          <a:endParaRPr lang="ja-JP" altLang="ja-JP" sz="1400">
            <a:effectLst/>
          </a:endParaRPr>
        </a:p>
        <a:p>
          <a:r>
            <a:rPr kumimoji="1" lang="ja-JP" altLang="ja-JP" sz="1100">
              <a:solidFill>
                <a:schemeClr val="dk1"/>
              </a:solidFill>
              <a:effectLst/>
              <a:latin typeface="+mn-lt"/>
              <a:ea typeface="+mn-ea"/>
              <a:cs typeface="+mn-cs"/>
            </a:rPr>
            <a:t>類似団体平均値より上回っているが、今後とも、事務事業の優先度を点検し、経常経費の削減に努め、財政の硬直化の抑制に努める。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C77BBDB-1ECC-449B-A15C-5438D4D6D3F3}"/>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34F5D730-7845-4692-BC2E-8F0059FFE887}"/>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46F53BD2-86B1-43E6-860F-7AA9BAE3AF7E}"/>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661C5412-0F6C-4BAD-AAD0-482AA6824DFA}"/>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7F9E5790-6E86-49B6-9E30-064DB0512772}"/>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D5CA8DEC-3B7E-44D6-9C7D-835E566C7873}"/>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97307F1A-E849-4781-AAFD-888E6EB42EA4}"/>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189E4546-4BFC-45F7-83DF-21EF2E3D8A9E}"/>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61576964-8AE4-4A4D-9B8F-61DFF1C67B67}"/>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39156219-B119-45F7-B758-5AD318BF8B33}"/>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ECC46193-8DD4-4AB5-9427-A2BA3C369078}"/>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4BAF2B30-00E5-41E8-BF20-5D4982041D3A}"/>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66</xdr:row>
      <xdr:rowOff>34290</xdr:rowOff>
    </xdr:to>
    <xdr:cxnSp macro="">
      <xdr:nvCxnSpPr>
        <xdr:cNvPr id="123" name="直線コネクタ 122">
          <a:extLst>
            <a:ext uri="{FF2B5EF4-FFF2-40B4-BE49-F238E27FC236}">
              <a16:creationId xmlns:a16="http://schemas.microsoft.com/office/drawing/2014/main" id="{5765F6E0-2EC7-449B-A91F-8CC7325DBC45}"/>
            </a:ext>
          </a:extLst>
        </xdr:cNvPr>
        <xdr:cNvCxnSpPr/>
      </xdr:nvCxnSpPr>
      <xdr:spPr>
        <a:xfrm flipV="1">
          <a:off x="4953000" y="10077132"/>
          <a:ext cx="0" cy="127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24" name="財政構造の弾力性最小値テキスト">
          <a:extLst>
            <a:ext uri="{FF2B5EF4-FFF2-40B4-BE49-F238E27FC236}">
              <a16:creationId xmlns:a16="http://schemas.microsoft.com/office/drawing/2014/main" id="{C18AE9D1-61EF-4AAD-BF90-639C158648E7}"/>
            </a:ext>
          </a:extLst>
        </xdr:cNvPr>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25" name="直線コネクタ 124">
          <a:extLst>
            <a:ext uri="{FF2B5EF4-FFF2-40B4-BE49-F238E27FC236}">
              <a16:creationId xmlns:a16="http://schemas.microsoft.com/office/drawing/2014/main" id="{9503D16A-6AC3-4369-A324-CE56EA539014}"/>
            </a:ext>
          </a:extLst>
        </xdr:cNvPr>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6" name="財政構造の弾力性最大値テキスト">
          <a:extLst>
            <a:ext uri="{FF2B5EF4-FFF2-40B4-BE49-F238E27FC236}">
              <a16:creationId xmlns:a16="http://schemas.microsoft.com/office/drawing/2014/main" id="{50761E4D-E479-49A8-8A20-A98E43347C20}"/>
            </a:ext>
          </a:extLst>
        </xdr:cNvPr>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7" name="直線コネクタ 126">
          <a:extLst>
            <a:ext uri="{FF2B5EF4-FFF2-40B4-BE49-F238E27FC236}">
              <a16:creationId xmlns:a16="http://schemas.microsoft.com/office/drawing/2014/main" id="{BB16B419-B5EF-44E9-8357-A0D5C4CAAB54}"/>
            </a:ext>
          </a:extLst>
        </xdr:cNvPr>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142557</xdr:rowOff>
    </xdr:from>
    <xdr:to>
      <xdr:col>23</xdr:col>
      <xdr:colOff>133350</xdr:colOff>
      <xdr:row>62</xdr:row>
      <xdr:rowOff>62547</xdr:rowOff>
    </xdr:to>
    <xdr:cxnSp macro="">
      <xdr:nvCxnSpPr>
        <xdr:cNvPr id="128" name="直線コネクタ 127">
          <a:extLst>
            <a:ext uri="{FF2B5EF4-FFF2-40B4-BE49-F238E27FC236}">
              <a16:creationId xmlns:a16="http://schemas.microsoft.com/office/drawing/2014/main" id="{B9A14A3F-87E7-4DE9-BE07-4F0D00D61C00}"/>
            </a:ext>
          </a:extLst>
        </xdr:cNvPr>
        <xdr:cNvCxnSpPr/>
      </xdr:nvCxnSpPr>
      <xdr:spPr>
        <a:xfrm>
          <a:off x="4114800" y="10258107"/>
          <a:ext cx="8382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146702</xdr:rowOff>
    </xdr:from>
    <xdr:ext cx="762000" cy="259045"/>
    <xdr:sp macro="" textlink="">
      <xdr:nvSpPr>
        <xdr:cNvPr id="129" name="財政構造の弾力性平均値テキスト">
          <a:extLst>
            <a:ext uri="{FF2B5EF4-FFF2-40B4-BE49-F238E27FC236}">
              <a16:creationId xmlns:a16="http://schemas.microsoft.com/office/drawing/2014/main" id="{347EEF08-225D-440B-82A8-8CC92024E3E9}"/>
            </a:ext>
          </a:extLst>
        </xdr:cNvPr>
        <xdr:cNvSpPr txBox="1"/>
      </xdr:nvSpPr>
      <xdr:spPr>
        <a:xfrm>
          <a:off x="5041900" y="1077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30" name="フローチャート: 判断 129">
          <a:extLst>
            <a:ext uri="{FF2B5EF4-FFF2-40B4-BE49-F238E27FC236}">
              <a16:creationId xmlns:a16="http://schemas.microsoft.com/office/drawing/2014/main" id="{9D7D7D5A-1A02-4988-B14B-C0A59BCD9360}"/>
            </a:ext>
          </a:extLst>
        </xdr:cNvPr>
        <xdr:cNvSpPr/>
      </xdr:nvSpPr>
      <xdr:spPr>
        <a:xfrm>
          <a:off x="49022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142557</xdr:rowOff>
    </xdr:from>
    <xdr:to>
      <xdr:col>19</xdr:col>
      <xdr:colOff>133350</xdr:colOff>
      <xdr:row>61</xdr:row>
      <xdr:rowOff>89218</xdr:rowOff>
    </xdr:to>
    <xdr:cxnSp macro="">
      <xdr:nvCxnSpPr>
        <xdr:cNvPr id="131" name="直線コネクタ 130">
          <a:extLst>
            <a:ext uri="{FF2B5EF4-FFF2-40B4-BE49-F238E27FC236}">
              <a16:creationId xmlns:a16="http://schemas.microsoft.com/office/drawing/2014/main" id="{7B5FEF5A-38D5-47D5-8877-839A038F5362}"/>
            </a:ext>
          </a:extLst>
        </xdr:cNvPr>
        <xdr:cNvCxnSpPr/>
      </xdr:nvCxnSpPr>
      <xdr:spPr>
        <a:xfrm flipV="1">
          <a:off x="3225800" y="10258107"/>
          <a:ext cx="889000" cy="28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122872</xdr:rowOff>
    </xdr:from>
    <xdr:to>
      <xdr:col>19</xdr:col>
      <xdr:colOff>184150</xdr:colOff>
      <xdr:row>62</xdr:row>
      <xdr:rowOff>53022</xdr:rowOff>
    </xdr:to>
    <xdr:sp macro="" textlink="">
      <xdr:nvSpPr>
        <xdr:cNvPr id="132" name="フローチャート: 判断 131">
          <a:extLst>
            <a:ext uri="{FF2B5EF4-FFF2-40B4-BE49-F238E27FC236}">
              <a16:creationId xmlns:a16="http://schemas.microsoft.com/office/drawing/2014/main" id="{529890F8-F580-4DC6-BD7D-D062D6C86143}"/>
            </a:ext>
          </a:extLst>
        </xdr:cNvPr>
        <xdr:cNvSpPr/>
      </xdr:nvSpPr>
      <xdr:spPr>
        <a:xfrm>
          <a:off x="4064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37799</xdr:rowOff>
    </xdr:from>
    <xdr:ext cx="736600" cy="259045"/>
    <xdr:sp macro="" textlink="">
      <xdr:nvSpPr>
        <xdr:cNvPr id="133" name="テキスト ボックス 132">
          <a:extLst>
            <a:ext uri="{FF2B5EF4-FFF2-40B4-BE49-F238E27FC236}">
              <a16:creationId xmlns:a16="http://schemas.microsoft.com/office/drawing/2014/main" id="{A7429627-3D31-4A41-8493-ED46EAF870F8}"/>
            </a:ext>
          </a:extLst>
        </xdr:cNvPr>
        <xdr:cNvSpPr txBox="1"/>
      </xdr:nvSpPr>
      <xdr:spPr>
        <a:xfrm>
          <a:off x="3733800" y="10667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91757</xdr:rowOff>
    </xdr:from>
    <xdr:to>
      <xdr:col>15</xdr:col>
      <xdr:colOff>82550</xdr:colOff>
      <xdr:row>61</xdr:row>
      <xdr:rowOff>89218</xdr:rowOff>
    </xdr:to>
    <xdr:cxnSp macro="">
      <xdr:nvCxnSpPr>
        <xdr:cNvPr id="134" name="直線コネクタ 133">
          <a:extLst>
            <a:ext uri="{FF2B5EF4-FFF2-40B4-BE49-F238E27FC236}">
              <a16:creationId xmlns:a16="http://schemas.microsoft.com/office/drawing/2014/main" id="{0BC7E3ED-3D3A-4079-AB31-DEB61EC69D72}"/>
            </a:ext>
          </a:extLst>
        </xdr:cNvPr>
        <xdr:cNvCxnSpPr/>
      </xdr:nvCxnSpPr>
      <xdr:spPr>
        <a:xfrm>
          <a:off x="2336800" y="10378757"/>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51435</xdr:rowOff>
    </xdr:from>
    <xdr:to>
      <xdr:col>15</xdr:col>
      <xdr:colOff>133350</xdr:colOff>
      <xdr:row>63</xdr:row>
      <xdr:rowOff>153035</xdr:rowOff>
    </xdr:to>
    <xdr:sp macro="" textlink="">
      <xdr:nvSpPr>
        <xdr:cNvPr id="135" name="フローチャート: 判断 134">
          <a:extLst>
            <a:ext uri="{FF2B5EF4-FFF2-40B4-BE49-F238E27FC236}">
              <a16:creationId xmlns:a16="http://schemas.microsoft.com/office/drawing/2014/main" id="{ECC41915-9C64-4D7A-8040-7C97F8219579}"/>
            </a:ext>
          </a:extLst>
        </xdr:cNvPr>
        <xdr:cNvSpPr/>
      </xdr:nvSpPr>
      <xdr:spPr>
        <a:xfrm>
          <a:off x="3175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137812</xdr:rowOff>
    </xdr:from>
    <xdr:ext cx="762000" cy="259045"/>
    <xdr:sp macro="" textlink="">
      <xdr:nvSpPr>
        <xdr:cNvPr id="136" name="テキスト ボックス 135">
          <a:extLst>
            <a:ext uri="{FF2B5EF4-FFF2-40B4-BE49-F238E27FC236}">
              <a16:creationId xmlns:a16="http://schemas.microsoft.com/office/drawing/2014/main" id="{202BC74C-B63E-42B2-B9DA-D88879E3552F}"/>
            </a:ext>
          </a:extLst>
        </xdr:cNvPr>
        <xdr:cNvSpPr txBox="1"/>
      </xdr:nvSpPr>
      <xdr:spPr>
        <a:xfrm>
          <a:off x="2844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91757</xdr:rowOff>
    </xdr:from>
    <xdr:to>
      <xdr:col>11</xdr:col>
      <xdr:colOff>31750</xdr:colOff>
      <xdr:row>61</xdr:row>
      <xdr:rowOff>161607</xdr:rowOff>
    </xdr:to>
    <xdr:cxnSp macro="">
      <xdr:nvCxnSpPr>
        <xdr:cNvPr id="137" name="直線コネクタ 136">
          <a:extLst>
            <a:ext uri="{FF2B5EF4-FFF2-40B4-BE49-F238E27FC236}">
              <a16:creationId xmlns:a16="http://schemas.microsoft.com/office/drawing/2014/main" id="{1C4D1068-6712-42B4-A30D-D58FC4E10471}"/>
            </a:ext>
          </a:extLst>
        </xdr:cNvPr>
        <xdr:cNvCxnSpPr/>
      </xdr:nvCxnSpPr>
      <xdr:spPr>
        <a:xfrm flipV="1">
          <a:off x="1447800" y="10378757"/>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38" name="フローチャート: 判断 137">
          <a:extLst>
            <a:ext uri="{FF2B5EF4-FFF2-40B4-BE49-F238E27FC236}">
              <a16:creationId xmlns:a16="http://schemas.microsoft.com/office/drawing/2014/main" id="{4BC8D26D-E21A-4DD6-AFFE-9FF74E2DC994}"/>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39" name="テキスト ボックス 138">
          <a:extLst>
            <a:ext uri="{FF2B5EF4-FFF2-40B4-BE49-F238E27FC236}">
              <a16:creationId xmlns:a16="http://schemas.microsoft.com/office/drawing/2014/main" id="{8AEF63DE-F808-4695-83F4-83AB4B8EFA03}"/>
            </a:ext>
          </a:extLst>
        </xdr:cNvPr>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40" name="フローチャート: 判断 139">
          <a:extLst>
            <a:ext uri="{FF2B5EF4-FFF2-40B4-BE49-F238E27FC236}">
              <a16:creationId xmlns:a16="http://schemas.microsoft.com/office/drawing/2014/main" id="{1B9CE460-41A7-409E-9A71-5E7938900CA1}"/>
            </a:ext>
          </a:extLst>
        </xdr:cNvPr>
        <xdr:cNvSpPr/>
      </xdr:nvSpPr>
      <xdr:spPr>
        <a:xfrm>
          <a:off x="1397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113682</xdr:rowOff>
    </xdr:from>
    <xdr:ext cx="762000" cy="259045"/>
    <xdr:sp macro="" textlink="">
      <xdr:nvSpPr>
        <xdr:cNvPr id="141" name="テキスト ボックス 140">
          <a:extLst>
            <a:ext uri="{FF2B5EF4-FFF2-40B4-BE49-F238E27FC236}">
              <a16:creationId xmlns:a16="http://schemas.microsoft.com/office/drawing/2014/main" id="{DA123A21-94EE-49BA-89FD-DB16A39ED63E}"/>
            </a:ext>
          </a:extLst>
        </xdr:cNvPr>
        <xdr:cNvSpPr txBox="1"/>
      </xdr:nvSpPr>
      <xdr:spPr>
        <a:xfrm>
          <a:off x="1066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40B02421-430C-4738-8BA2-D63CEF92C9CC}"/>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11687C4B-B84E-4F4A-A4A2-C2A1BA60CB6C}"/>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B1C1193-E9CD-4C3E-A430-FFE93C8DF6DA}"/>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FDB5562D-6DDB-44FD-99E3-AA7619A7341B}"/>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D64EAF62-03F2-4E7D-BE31-4D4C119CA4FC}"/>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11747</xdr:rowOff>
    </xdr:from>
    <xdr:to>
      <xdr:col>23</xdr:col>
      <xdr:colOff>184150</xdr:colOff>
      <xdr:row>62</xdr:row>
      <xdr:rowOff>113347</xdr:rowOff>
    </xdr:to>
    <xdr:sp macro="" textlink="">
      <xdr:nvSpPr>
        <xdr:cNvPr id="147" name="楕円 146">
          <a:extLst>
            <a:ext uri="{FF2B5EF4-FFF2-40B4-BE49-F238E27FC236}">
              <a16:creationId xmlns:a16="http://schemas.microsoft.com/office/drawing/2014/main" id="{0DEB0646-770B-4B44-BD70-C0708E955034}"/>
            </a:ext>
          </a:extLst>
        </xdr:cNvPr>
        <xdr:cNvSpPr/>
      </xdr:nvSpPr>
      <xdr:spPr>
        <a:xfrm>
          <a:off x="4902200" y="1064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28274</xdr:rowOff>
    </xdr:from>
    <xdr:ext cx="762000" cy="259045"/>
    <xdr:sp macro="" textlink="">
      <xdr:nvSpPr>
        <xdr:cNvPr id="148" name="財政構造の弾力性該当値テキスト">
          <a:extLst>
            <a:ext uri="{FF2B5EF4-FFF2-40B4-BE49-F238E27FC236}">
              <a16:creationId xmlns:a16="http://schemas.microsoft.com/office/drawing/2014/main" id="{8D4D2798-4953-466D-AFAC-8D72F4AD3207}"/>
            </a:ext>
          </a:extLst>
        </xdr:cNvPr>
        <xdr:cNvSpPr txBox="1"/>
      </xdr:nvSpPr>
      <xdr:spPr>
        <a:xfrm>
          <a:off x="5041900" y="1048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91757</xdr:rowOff>
    </xdr:from>
    <xdr:to>
      <xdr:col>19</xdr:col>
      <xdr:colOff>184150</xdr:colOff>
      <xdr:row>60</xdr:row>
      <xdr:rowOff>21907</xdr:rowOff>
    </xdr:to>
    <xdr:sp macro="" textlink="">
      <xdr:nvSpPr>
        <xdr:cNvPr id="149" name="楕円 148">
          <a:extLst>
            <a:ext uri="{FF2B5EF4-FFF2-40B4-BE49-F238E27FC236}">
              <a16:creationId xmlns:a16="http://schemas.microsoft.com/office/drawing/2014/main" id="{B2293439-E066-4B9A-BA3A-71C9CF34309E}"/>
            </a:ext>
          </a:extLst>
        </xdr:cNvPr>
        <xdr:cNvSpPr/>
      </xdr:nvSpPr>
      <xdr:spPr>
        <a:xfrm>
          <a:off x="4064000" y="1020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32084</xdr:rowOff>
    </xdr:from>
    <xdr:ext cx="736600" cy="259045"/>
    <xdr:sp macro="" textlink="">
      <xdr:nvSpPr>
        <xdr:cNvPr id="150" name="テキスト ボックス 149">
          <a:extLst>
            <a:ext uri="{FF2B5EF4-FFF2-40B4-BE49-F238E27FC236}">
              <a16:creationId xmlns:a16="http://schemas.microsoft.com/office/drawing/2014/main" id="{B9F5E285-912E-4A12-AF3C-7D46B99D5737}"/>
            </a:ext>
          </a:extLst>
        </xdr:cNvPr>
        <xdr:cNvSpPr txBox="1"/>
      </xdr:nvSpPr>
      <xdr:spPr>
        <a:xfrm>
          <a:off x="3733800" y="9976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38418</xdr:rowOff>
    </xdr:from>
    <xdr:to>
      <xdr:col>15</xdr:col>
      <xdr:colOff>133350</xdr:colOff>
      <xdr:row>61</xdr:row>
      <xdr:rowOff>140018</xdr:rowOff>
    </xdr:to>
    <xdr:sp macro="" textlink="">
      <xdr:nvSpPr>
        <xdr:cNvPr id="151" name="楕円 150">
          <a:extLst>
            <a:ext uri="{FF2B5EF4-FFF2-40B4-BE49-F238E27FC236}">
              <a16:creationId xmlns:a16="http://schemas.microsoft.com/office/drawing/2014/main" id="{B0CD97BE-38F4-45C4-9EC3-895BAE87184C}"/>
            </a:ext>
          </a:extLst>
        </xdr:cNvPr>
        <xdr:cNvSpPr/>
      </xdr:nvSpPr>
      <xdr:spPr>
        <a:xfrm>
          <a:off x="3175000" y="1049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150195</xdr:rowOff>
    </xdr:from>
    <xdr:ext cx="762000" cy="259045"/>
    <xdr:sp macro="" textlink="">
      <xdr:nvSpPr>
        <xdr:cNvPr id="152" name="テキスト ボックス 151">
          <a:extLst>
            <a:ext uri="{FF2B5EF4-FFF2-40B4-BE49-F238E27FC236}">
              <a16:creationId xmlns:a16="http://schemas.microsoft.com/office/drawing/2014/main" id="{789CCCAB-EF69-4BC7-87B6-85486CC2F108}"/>
            </a:ext>
          </a:extLst>
        </xdr:cNvPr>
        <xdr:cNvSpPr txBox="1"/>
      </xdr:nvSpPr>
      <xdr:spPr>
        <a:xfrm>
          <a:off x="2844800" y="1026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40957</xdr:rowOff>
    </xdr:from>
    <xdr:to>
      <xdr:col>11</xdr:col>
      <xdr:colOff>82550</xdr:colOff>
      <xdr:row>60</xdr:row>
      <xdr:rowOff>142557</xdr:rowOff>
    </xdr:to>
    <xdr:sp macro="" textlink="">
      <xdr:nvSpPr>
        <xdr:cNvPr id="153" name="楕円 152">
          <a:extLst>
            <a:ext uri="{FF2B5EF4-FFF2-40B4-BE49-F238E27FC236}">
              <a16:creationId xmlns:a16="http://schemas.microsoft.com/office/drawing/2014/main" id="{90D4C2B6-5C2F-46B5-AADC-02E059B9F82C}"/>
            </a:ext>
          </a:extLst>
        </xdr:cNvPr>
        <xdr:cNvSpPr/>
      </xdr:nvSpPr>
      <xdr:spPr>
        <a:xfrm>
          <a:off x="2286000" y="1032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152734</xdr:rowOff>
    </xdr:from>
    <xdr:ext cx="762000" cy="259045"/>
    <xdr:sp macro="" textlink="">
      <xdr:nvSpPr>
        <xdr:cNvPr id="154" name="テキスト ボックス 153">
          <a:extLst>
            <a:ext uri="{FF2B5EF4-FFF2-40B4-BE49-F238E27FC236}">
              <a16:creationId xmlns:a16="http://schemas.microsoft.com/office/drawing/2014/main" id="{DBACAB38-580F-4AB3-AC7D-89CB5E5A472E}"/>
            </a:ext>
          </a:extLst>
        </xdr:cNvPr>
        <xdr:cNvSpPr txBox="1"/>
      </xdr:nvSpPr>
      <xdr:spPr>
        <a:xfrm>
          <a:off x="1955800" y="1009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110807</xdr:rowOff>
    </xdr:from>
    <xdr:to>
      <xdr:col>7</xdr:col>
      <xdr:colOff>31750</xdr:colOff>
      <xdr:row>62</xdr:row>
      <xdr:rowOff>40957</xdr:rowOff>
    </xdr:to>
    <xdr:sp macro="" textlink="">
      <xdr:nvSpPr>
        <xdr:cNvPr id="155" name="楕円 154">
          <a:extLst>
            <a:ext uri="{FF2B5EF4-FFF2-40B4-BE49-F238E27FC236}">
              <a16:creationId xmlns:a16="http://schemas.microsoft.com/office/drawing/2014/main" id="{D5837E9B-2DE7-409D-A76C-3DD379B46476}"/>
            </a:ext>
          </a:extLst>
        </xdr:cNvPr>
        <xdr:cNvSpPr/>
      </xdr:nvSpPr>
      <xdr:spPr>
        <a:xfrm>
          <a:off x="1397000" y="105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51134</xdr:rowOff>
    </xdr:from>
    <xdr:ext cx="762000" cy="259045"/>
    <xdr:sp macro="" textlink="">
      <xdr:nvSpPr>
        <xdr:cNvPr id="156" name="テキスト ボックス 155">
          <a:extLst>
            <a:ext uri="{FF2B5EF4-FFF2-40B4-BE49-F238E27FC236}">
              <a16:creationId xmlns:a16="http://schemas.microsoft.com/office/drawing/2014/main" id="{F90C84BF-58E2-41B6-9121-129632E4C054}"/>
            </a:ext>
          </a:extLst>
        </xdr:cNvPr>
        <xdr:cNvSpPr txBox="1"/>
      </xdr:nvSpPr>
      <xdr:spPr>
        <a:xfrm>
          <a:off x="1066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33B52703-19FD-4DDF-B5F8-40D669AAB031}"/>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4D413665-0717-4645-9A18-10E161980B2A}"/>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E731AAAD-09EC-4427-8F61-6A38AFC949E8}"/>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[120,740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9CBEA887-462B-4BE6-B09D-A6AC64CB80F2}"/>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38D6CD52-B09C-4211-B60C-4A4A7DC49B4F}"/>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9B393119-69F0-4477-B8D3-29A1D761CF3A}"/>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34C58246-2593-43B5-B196-B0B8FCE2071F}"/>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FB7498A5-84BD-4E4B-AF9A-2A8CA8B6614B}"/>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36343E7D-D814-42C0-B620-1912BEB89DAE}"/>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42DD48E7-EB08-4F5C-8289-B5DDE81900D1}"/>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6C18F4D3-7CB9-4C38-A873-36D43D96A709}"/>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30AB4497-5C31-427D-B446-872FFB9A5BC3}"/>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FB7C8817-029D-4F27-8426-C1A17E526588}"/>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人件費について、令和元年度は、消防広域化に伴い減少した平成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年度とほぼ同額であった。令和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年度は会計年度任用職員の賃金が人件費に計上となったことにより増額した。令和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年度は、会計年度任用職員の期末手当分が増額した。令和４年度は前年度比</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の微増となったが、物件費は、公園施設指定管委託料などにより前年度比</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％の増となった。委託料などの業務見直しによる事業廃止等、引き続きコストの削減を図っていく。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A0FC12C2-FD9E-4250-AFDF-CED573D713C2}"/>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A5D3CC07-41C5-421B-973C-FA279C06F8FB}"/>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1BA13EC4-F039-457F-9D30-9DB082AB2941}"/>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73B555BA-7BD2-465B-BDB0-7A6EEA038314}"/>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2751B699-EB45-4A60-AF0A-0941ABE8084E}"/>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3C0A4F4F-03C2-4480-A1EF-C5B01AAC54DC}"/>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F9B1B4D4-E07C-4402-9D81-EE0DEDA946C9}"/>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79B66F4F-7679-42CC-A59E-D959C9FDBC48}"/>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E4FB44C8-EE6A-480B-8B34-84BB0271E4E8}"/>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45419C44-86F3-41DA-A704-4EBB2430D548}"/>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647DDA25-EB04-4C73-81E1-A00DD140A949}"/>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73BED025-950B-43AD-9B32-045AEF63BABF}"/>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A41D69B2-6425-4311-AC85-0A70B72B9EF7}"/>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CD794032-F952-440F-A13B-1CD2442B2FF6}"/>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4876D2B7-F9C4-4815-A6B1-9004D2542983}"/>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3FCD089A-4D46-47B3-9CF9-BA35DFD385C3}"/>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88503</xdr:rowOff>
    </xdr:from>
    <xdr:to>
      <xdr:col>23</xdr:col>
      <xdr:colOff>133350</xdr:colOff>
      <xdr:row>88</xdr:row>
      <xdr:rowOff>146405</xdr:rowOff>
    </xdr:to>
    <xdr:cxnSp macro="">
      <xdr:nvCxnSpPr>
        <xdr:cNvPr id="186" name="直線コネクタ 185">
          <a:extLst>
            <a:ext uri="{FF2B5EF4-FFF2-40B4-BE49-F238E27FC236}">
              <a16:creationId xmlns:a16="http://schemas.microsoft.com/office/drawing/2014/main" id="{0C727F48-4CD5-4700-9C5C-0EC99DAE0D71}"/>
            </a:ext>
          </a:extLst>
        </xdr:cNvPr>
        <xdr:cNvCxnSpPr/>
      </xdr:nvCxnSpPr>
      <xdr:spPr>
        <a:xfrm flipV="1">
          <a:off x="4953000" y="13804503"/>
          <a:ext cx="0" cy="1429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118482</xdr:rowOff>
    </xdr:from>
    <xdr:ext cx="762000" cy="259045"/>
    <xdr:sp macro="" textlink="">
      <xdr:nvSpPr>
        <xdr:cNvPr id="187" name="人件費・物件費等の状況最小値テキスト">
          <a:extLst>
            <a:ext uri="{FF2B5EF4-FFF2-40B4-BE49-F238E27FC236}">
              <a16:creationId xmlns:a16="http://schemas.microsoft.com/office/drawing/2014/main" id="{932074FA-6731-409C-825F-745DEB3B5482}"/>
            </a:ext>
          </a:extLst>
        </xdr:cNvPr>
        <xdr:cNvSpPr txBox="1"/>
      </xdr:nvSpPr>
      <xdr:spPr>
        <a:xfrm>
          <a:off x="5041900" y="1520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146405</xdr:rowOff>
    </xdr:from>
    <xdr:to>
      <xdr:col>24</xdr:col>
      <xdr:colOff>12700</xdr:colOff>
      <xdr:row>88</xdr:row>
      <xdr:rowOff>146405</xdr:rowOff>
    </xdr:to>
    <xdr:cxnSp macro="">
      <xdr:nvCxnSpPr>
        <xdr:cNvPr id="188" name="直線コネクタ 187">
          <a:extLst>
            <a:ext uri="{FF2B5EF4-FFF2-40B4-BE49-F238E27FC236}">
              <a16:creationId xmlns:a16="http://schemas.microsoft.com/office/drawing/2014/main" id="{C2C1EC23-27A0-4FF0-B309-F559447F2A48}"/>
            </a:ext>
          </a:extLst>
        </xdr:cNvPr>
        <xdr:cNvCxnSpPr/>
      </xdr:nvCxnSpPr>
      <xdr:spPr>
        <a:xfrm>
          <a:off x="4864100" y="1523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3430</xdr:rowOff>
    </xdr:from>
    <xdr:ext cx="762000" cy="259045"/>
    <xdr:sp macro="" textlink="">
      <xdr:nvSpPr>
        <xdr:cNvPr id="189" name="人件費・物件費等の状況最大値テキスト">
          <a:extLst>
            <a:ext uri="{FF2B5EF4-FFF2-40B4-BE49-F238E27FC236}">
              <a16:creationId xmlns:a16="http://schemas.microsoft.com/office/drawing/2014/main" id="{3CB2291B-95C3-4934-BC5C-446804521208}"/>
            </a:ext>
          </a:extLst>
        </xdr:cNvPr>
        <xdr:cNvSpPr txBox="1"/>
      </xdr:nvSpPr>
      <xdr:spPr>
        <a:xfrm>
          <a:off x="5041900" y="1354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88503</xdr:rowOff>
    </xdr:from>
    <xdr:to>
      <xdr:col>24</xdr:col>
      <xdr:colOff>12700</xdr:colOff>
      <xdr:row>80</xdr:row>
      <xdr:rowOff>88503</xdr:rowOff>
    </xdr:to>
    <xdr:cxnSp macro="">
      <xdr:nvCxnSpPr>
        <xdr:cNvPr id="190" name="直線コネクタ 189">
          <a:extLst>
            <a:ext uri="{FF2B5EF4-FFF2-40B4-BE49-F238E27FC236}">
              <a16:creationId xmlns:a16="http://schemas.microsoft.com/office/drawing/2014/main" id="{51CE7A93-2CA5-4D31-9377-31438EBF1630}"/>
            </a:ext>
          </a:extLst>
        </xdr:cNvPr>
        <xdr:cNvCxnSpPr/>
      </xdr:nvCxnSpPr>
      <xdr:spPr>
        <a:xfrm>
          <a:off x="4864100" y="1380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66249</xdr:rowOff>
    </xdr:from>
    <xdr:to>
      <xdr:col>23</xdr:col>
      <xdr:colOff>133350</xdr:colOff>
      <xdr:row>81</xdr:row>
      <xdr:rowOff>80035</xdr:rowOff>
    </xdr:to>
    <xdr:cxnSp macro="">
      <xdr:nvCxnSpPr>
        <xdr:cNvPr id="191" name="直線コネクタ 190">
          <a:extLst>
            <a:ext uri="{FF2B5EF4-FFF2-40B4-BE49-F238E27FC236}">
              <a16:creationId xmlns:a16="http://schemas.microsoft.com/office/drawing/2014/main" id="{4FCA141F-8324-4409-9DC7-FFF5B7C7F92E}"/>
            </a:ext>
          </a:extLst>
        </xdr:cNvPr>
        <xdr:cNvCxnSpPr/>
      </xdr:nvCxnSpPr>
      <xdr:spPr>
        <a:xfrm>
          <a:off x="4114800" y="13953699"/>
          <a:ext cx="838200" cy="1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67374</xdr:rowOff>
    </xdr:from>
    <xdr:ext cx="762000" cy="259045"/>
    <xdr:sp macro="" textlink="">
      <xdr:nvSpPr>
        <xdr:cNvPr id="192" name="人件費・物件費等の状況平均値テキスト">
          <a:extLst>
            <a:ext uri="{FF2B5EF4-FFF2-40B4-BE49-F238E27FC236}">
              <a16:creationId xmlns:a16="http://schemas.microsoft.com/office/drawing/2014/main" id="{FF13E4E2-5726-4A90-B730-1D079B7FA879}"/>
            </a:ext>
          </a:extLst>
        </xdr:cNvPr>
        <xdr:cNvSpPr txBox="1"/>
      </xdr:nvSpPr>
      <xdr:spPr>
        <a:xfrm>
          <a:off x="5041900" y="14126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95297</xdr:rowOff>
    </xdr:from>
    <xdr:to>
      <xdr:col>23</xdr:col>
      <xdr:colOff>184150</xdr:colOff>
      <xdr:row>83</xdr:row>
      <xdr:rowOff>25447</xdr:rowOff>
    </xdr:to>
    <xdr:sp macro="" textlink="">
      <xdr:nvSpPr>
        <xdr:cNvPr id="193" name="フローチャート: 判断 192">
          <a:extLst>
            <a:ext uri="{FF2B5EF4-FFF2-40B4-BE49-F238E27FC236}">
              <a16:creationId xmlns:a16="http://schemas.microsoft.com/office/drawing/2014/main" id="{A1D56DAF-7280-4B97-A5A0-52FF44013006}"/>
            </a:ext>
          </a:extLst>
        </xdr:cNvPr>
        <xdr:cNvSpPr/>
      </xdr:nvSpPr>
      <xdr:spPr>
        <a:xfrm>
          <a:off x="4902200" y="1415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158770</xdr:rowOff>
    </xdr:from>
    <xdr:to>
      <xdr:col>19</xdr:col>
      <xdr:colOff>133350</xdr:colOff>
      <xdr:row>81</xdr:row>
      <xdr:rowOff>66249</xdr:rowOff>
    </xdr:to>
    <xdr:cxnSp macro="">
      <xdr:nvCxnSpPr>
        <xdr:cNvPr id="194" name="直線コネクタ 193">
          <a:extLst>
            <a:ext uri="{FF2B5EF4-FFF2-40B4-BE49-F238E27FC236}">
              <a16:creationId xmlns:a16="http://schemas.microsoft.com/office/drawing/2014/main" id="{F8FA6468-D4B2-4611-89E7-475039F983EE}"/>
            </a:ext>
          </a:extLst>
        </xdr:cNvPr>
        <xdr:cNvCxnSpPr/>
      </xdr:nvCxnSpPr>
      <xdr:spPr>
        <a:xfrm>
          <a:off x="3225800" y="13874770"/>
          <a:ext cx="889000" cy="7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53367</xdr:rowOff>
    </xdr:from>
    <xdr:to>
      <xdr:col>19</xdr:col>
      <xdr:colOff>184150</xdr:colOff>
      <xdr:row>82</xdr:row>
      <xdr:rowOff>154967</xdr:rowOff>
    </xdr:to>
    <xdr:sp macro="" textlink="">
      <xdr:nvSpPr>
        <xdr:cNvPr id="195" name="フローチャート: 判断 194">
          <a:extLst>
            <a:ext uri="{FF2B5EF4-FFF2-40B4-BE49-F238E27FC236}">
              <a16:creationId xmlns:a16="http://schemas.microsoft.com/office/drawing/2014/main" id="{D2F350B4-8A0D-44C4-AE6F-C4FBABFE8A0F}"/>
            </a:ext>
          </a:extLst>
        </xdr:cNvPr>
        <xdr:cNvSpPr/>
      </xdr:nvSpPr>
      <xdr:spPr>
        <a:xfrm>
          <a:off x="4064000" y="1411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139744</xdr:rowOff>
    </xdr:from>
    <xdr:ext cx="736600" cy="259045"/>
    <xdr:sp macro="" textlink="">
      <xdr:nvSpPr>
        <xdr:cNvPr id="196" name="テキスト ボックス 195">
          <a:extLst>
            <a:ext uri="{FF2B5EF4-FFF2-40B4-BE49-F238E27FC236}">
              <a16:creationId xmlns:a16="http://schemas.microsoft.com/office/drawing/2014/main" id="{7139D02E-346A-4A30-A32E-2D0A81EF798D}"/>
            </a:ext>
          </a:extLst>
        </xdr:cNvPr>
        <xdr:cNvSpPr txBox="1"/>
      </xdr:nvSpPr>
      <xdr:spPr>
        <a:xfrm>
          <a:off x="3733800" y="14198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95693</xdr:rowOff>
    </xdr:from>
    <xdr:to>
      <xdr:col>15</xdr:col>
      <xdr:colOff>82550</xdr:colOff>
      <xdr:row>80</xdr:row>
      <xdr:rowOff>158770</xdr:rowOff>
    </xdr:to>
    <xdr:cxnSp macro="">
      <xdr:nvCxnSpPr>
        <xdr:cNvPr id="197" name="直線コネクタ 196">
          <a:extLst>
            <a:ext uri="{FF2B5EF4-FFF2-40B4-BE49-F238E27FC236}">
              <a16:creationId xmlns:a16="http://schemas.microsoft.com/office/drawing/2014/main" id="{B2DB5F0A-4834-448B-8C00-2462E5F34BFD}"/>
            </a:ext>
          </a:extLst>
        </xdr:cNvPr>
        <xdr:cNvCxnSpPr/>
      </xdr:nvCxnSpPr>
      <xdr:spPr>
        <a:xfrm>
          <a:off x="2336800" y="13811693"/>
          <a:ext cx="889000" cy="6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170242</xdr:rowOff>
    </xdr:from>
    <xdr:to>
      <xdr:col>15</xdr:col>
      <xdr:colOff>133350</xdr:colOff>
      <xdr:row>82</xdr:row>
      <xdr:rowOff>100392</xdr:rowOff>
    </xdr:to>
    <xdr:sp macro="" textlink="">
      <xdr:nvSpPr>
        <xdr:cNvPr id="198" name="フローチャート: 判断 197">
          <a:extLst>
            <a:ext uri="{FF2B5EF4-FFF2-40B4-BE49-F238E27FC236}">
              <a16:creationId xmlns:a16="http://schemas.microsoft.com/office/drawing/2014/main" id="{70E0B16B-D618-44C7-8591-17600864CC76}"/>
            </a:ext>
          </a:extLst>
        </xdr:cNvPr>
        <xdr:cNvSpPr/>
      </xdr:nvSpPr>
      <xdr:spPr>
        <a:xfrm>
          <a:off x="31750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85169</xdr:rowOff>
    </xdr:from>
    <xdr:ext cx="762000" cy="259045"/>
    <xdr:sp macro="" textlink="">
      <xdr:nvSpPr>
        <xdr:cNvPr id="199" name="テキスト ボックス 198">
          <a:extLst>
            <a:ext uri="{FF2B5EF4-FFF2-40B4-BE49-F238E27FC236}">
              <a16:creationId xmlns:a16="http://schemas.microsoft.com/office/drawing/2014/main" id="{C82B918E-B0A6-4DCC-96DB-1067D561DB3F}"/>
            </a:ext>
          </a:extLst>
        </xdr:cNvPr>
        <xdr:cNvSpPr txBox="1"/>
      </xdr:nvSpPr>
      <xdr:spPr>
        <a:xfrm>
          <a:off x="2844800" y="1414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80435</xdr:rowOff>
    </xdr:from>
    <xdr:to>
      <xdr:col>11</xdr:col>
      <xdr:colOff>31750</xdr:colOff>
      <xdr:row>80</xdr:row>
      <xdr:rowOff>95693</xdr:rowOff>
    </xdr:to>
    <xdr:cxnSp macro="">
      <xdr:nvCxnSpPr>
        <xdr:cNvPr id="200" name="直線コネクタ 199">
          <a:extLst>
            <a:ext uri="{FF2B5EF4-FFF2-40B4-BE49-F238E27FC236}">
              <a16:creationId xmlns:a16="http://schemas.microsoft.com/office/drawing/2014/main" id="{222ABC86-C9BE-485F-9E37-397BBF5FF822}"/>
            </a:ext>
          </a:extLst>
        </xdr:cNvPr>
        <xdr:cNvCxnSpPr/>
      </xdr:nvCxnSpPr>
      <xdr:spPr>
        <a:xfrm>
          <a:off x="1447800" y="13796435"/>
          <a:ext cx="889000" cy="1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91281</xdr:rowOff>
    </xdr:from>
    <xdr:to>
      <xdr:col>11</xdr:col>
      <xdr:colOff>82550</xdr:colOff>
      <xdr:row>82</xdr:row>
      <xdr:rowOff>21431</xdr:rowOff>
    </xdr:to>
    <xdr:sp macro="" textlink="">
      <xdr:nvSpPr>
        <xdr:cNvPr id="201" name="フローチャート: 判断 200">
          <a:extLst>
            <a:ext uri="{FF2B5EF4-FFF2-40B4-BE49-F238E27FC236}">
              <a16:creationId xmlns:a16="http://schemas.microsoft.com/office/drawing/2014/main" id="{5E1429C0-DFC2-4E21-8E10-DCEA6AF294FA}"/>
            </a:ext>
          </a:extLst>
        </xdr:cNvPr>
        <xdr:cNvSpPr/>
      </xdr:nvSpPr>
      <xdr:spPr>
        <a:xfrm>
          <a:off x="2286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6208</xdr:rowOff>
    </xdr:from>
    <xdr:ext cx="762000" cy="259045"/>
    <xdr:sp macro="" textlink="">
      <xdr:nvSpPr>
        <xdr:cNvPr id="202" name="テキスト ボックス 201">
          <a:extLst>
            <a:ext uri="{FF2B5EF4-FFF2-40B4-BE49-F238E27FC236}">
              <a16:creationId xmlns:a16="http://schemas.microsoft.com/office/drawing/2014/main" id="{136B78F5-64B0-4BFA-92C3-A597A17A381D}"/>
            </a:ext>
          </a:extLst>
        </xdr:cNvPr>
        <xdr:cNvSpPr txBox="1"/>
      </xdr:nvSpPr>
      <xdr:spPr>
        <a:xfrm>
          <a:off x="1955800" y="1406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63139</xdr:rowOff>
    </xdr:from>
    <xdr:to>
      <xdr:col>7</xdr:col>
      <xdr:colOff>31750</xdr:colOff>
      <xdr:row>81</xdr:row>
      <xdr:rowOff>164739</xdr:rowOff>
    </xdr:to>
    <xdr:sp macro="" textlink="">
      <xdr:nvSpPr>
        <xdr:cNvPr id="203" name="フローチャート: 判断 202">
          <a:extLst>
            <a:ext uri="{FF2B5EF4-FFF2-40B4-BE49-F238E27FC236}">
              <a16:creationId xmlns:a16="http://schemas.microsoft.com/office/drawing/2014/main" id="{79C3C6F9-C634-4CAC-8B17-1E4180EE12E9}"/>
            </a:ext>
          </a:extLst>
        </xdr:cNvPr>
        <xdr:cNvSpPr/>
      </xdr:nvSpPr>
      <xdr:spPr>
        <a:xfrm>
          <a:off x="1397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149516</xdr:rowOff>
    </xdr:from>
    <xdr:ext cx="762000" cy="259045"/>
    <xdr:sp macro="" textlink="">
      <xdr:nvSpPr>
        <xdr:cNvPr id="204" name="テキスト ボックス 203">
          <a:extLst>
            <a:ext uri="{FF2B5EF4-FFF2-40B4-BE49-F238E27FC236}">
              <a16:creationId xmlns:a16="http://schemas.microsoft.com/office/drawing/2014/main" id="{9E2728FA-9499-442C-96BA-C03E02DAD92F}"/>
            </a:ext>
          </a:extLst>
        </xdr:cNvPr>
        <xdr:cNvSpPr txBox="1"/>
      </xdr:nvSpPr>
      <xdr:spPr>
        <a:xfrm>
          <a:off x="1066800" y="1403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E233987A-ECBB-4BAD-8830-8B2C1D04BE2C}"/>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E2D176B8-4EFD-4EC1-9B7F-67988D53D4DE}"/>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3695FEBE-54DF-4F00-AC79-5F47395AF06A}"/>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19A91684-1CE9-4E09-BD33-E06C5147E2E6}"/>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BEE39E69-4990-4B0D-A38B-EA3E6818A364}"/>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29235</xdr:rowOff>
    </xdr:from>
    <xdr:to>
      <xdr:col>23</xdr:col>
      <xdr:colOff>184150</xdr:colOff>
      <xdr:row>81</xdr:row>
      <xdr:rowOff>130835</xdr:rowOff>
    </xdr:to>
    <xdr:sp macro="" textlink="">
      <xdr:nvSpPr>
        <xdr:cNvPr id="210" name="楕円 209">
          <a:extLst>
            <a:ext uri="{FF2B5EF4-FFF2-40B4-BE49-F238E27FC236}">
              <a16:creationId xmlns:a16="http://schemas.microsoft.com/office/drawing/2014/main" id="{19DE62B1-C072-4168-A462-BF1DAC518D6D}"/>
            </a:ext>
          </a:extLst>
        </xdr:cNvPr>
        <xdr:cNvSpPr/>
      </xdr:nvSpPr>
      <xdr:spPr>
        <a:xfrm>
          <a:off x="4902200" y="1391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45762</xdr:rowOff>
    </xdr:from>
    <xdr:ext cx="762000" cy="259045"/>
    <xdr:sp macro="" textlink="">
      <xdr:nvSpPr>
        <xdr:cNvPr id="211" name="人件費・物件費等の状況該当値テキスト">
          <a:extLst>
            <a:ext uri="{FF2B5EF4-FFF2-40B4-BE49-F238E27FC236}">
              <a16:creationId xmlns:a16="http://schemas.microsoft.com/office/drawing/2014/main" id="{C52658C5-CC93-42D5-B49F-5675ADE4937B}"/>
            </a:ext>
          </a:extLst>
        </xdr:cNvPr>
        <xdr:cNvSpPr txBox="1"/>
      </xdr:nvSpPr>
      <xdr:spPr>
        <a:xfrm>
          <a:off x="5041900" y="1376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15449</xdr:rowOff>
    </xdr:from>
    <xdr:to>
      <xdr:col>19</xdr:col>
      <xdr:colOff>184150</xdr:colOff>
      <xdr:row>81</xdr:row>
      <xdr:rowOff>117049</xdr:rowOff>
    </xdr:to>
    <xdr:sp macro="" textlink="">
      <xdr:nvSpPr>
        <xdr:cNvPr id="212" name="楕円 211">
          <a:extLst>
            <a:ext uri="{FF2B5EF4-FFF2-40B4-BE49-F238E27FC236}">
              <a16:creationId xmlns:a16="http://schemas.microsoft.com/office/drawing/2014/main" id="{BEBB1616-75F7-487E-803B-20F51BB466B0}"/>
            </a:ext>
          </a:extLst>
        </xdr:cNvPr>
        <xdr:cNvSpPr/>
      </xdr:nvSpPr>
      <xdr:spPr>
        <a:xfrm>
          <a:off x="4064000" y="1390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127226</xdr:rowOff>
    </xdr:from>
    <xdr:ext cx="736600" cy="259045"/>
    <xdr:sp macro="" textlink="">
      <xdr:nvSpPr>
        <xdr:cNvPr id="213" name="テキスト ボックス 212">
          <a:extLst>
            <a:ext uri="{FF2B5EF4-FFF2-40B4-BE49-F238E27FC236}">
              <a16:creationId xmlns:a16="http://schemas.microsoft.com/office/drawing/2014/main" id="{B7A36B78-0AD3-4FEA-BE4B-2DA257A69580}"/>
            </a:ext>
          </a:extLst>
        </xdr:cNvPr>
        <xdr:cNvSpPr txBox="1"/>
      </xdr:nvSpPr>
      <xdr:spPr>
        <a:xfrm>
          <a:off x="3733800" y="13671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107970</xdr:rowOff>
    </xdr:from>
    <xdr:to>
      <xdr:col>15</xdr:col>
      <xdr:colOff>133350</xdr:colOff>
      <xdr:row>81</xdr:row>
      <xdr:rowOff>38120</xdr:rowOff>
    </xdr:to>
    <xdr:sp macro="" textlink="">
      <xdr:nvSpPr>
        <xdr:cNvPr id="214" name="楕円 213">
          <a:extLst>
            <a:ext uri="{FF2B5EF4-FFF2-40B4-BE49-F238E27FC236}">
              <a16:creationId xmlns:a16="http://schemas.microsoft.com/office/drawing/2014/main" id="{2CE6813A-DD78-4CF1-9D7F-300FBACD2DFC}"/>
            </a:ext>
          </a:extLst>
        </xdr:cNvPr>
        <xdr:cNvSpPr/>
      </xdr:nvSpPr>
      <xdr:spPr>
        <a:xfrm>
          <a:off x="3175000" y="1382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48297</xdr:rowOff>
    </xdr:from>
    <xdr:ext cx="762000" cy="259045"/>
    <xdr:sp macro="" textlink="">
      <xdr:nvSpPr>
        <xdr:cNvPr id="215" name="テキスト ボックス 214">
          <a:extLst>
            <a:ext uri="{FF2B5EF4-FFF2-40B4-BE49-F238E27FC236}">
              <a16:creationId xmlns:a16="http://schemas.microsoft.com/office/drawing/2014/main" id="{F037B5AA-1E93-4E1A-A764-0AC2C0E93987}"/>
            </a:ext>
          </a:extLst>
        </xdr:cNvPr>
        <xdr:cNvSpPr txBox="1"/>
      </xdr:nvSpPr>
      <xdr:spPr>
        <a:xfrm>
          <a:off x="2844800" y="1359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44893</xdr:rowOff>
    </xdr:from>
    <xdr:to>
      <xdr:col>11</xdr:col>
      <xdr:colOff>82550</xdr:colOff>
      <xdr:row>80</xdr:row>
      <xdr:rowOff>146493</xdr:rowOff>
    </xdr:to>
    <xdr:sp macro="" textlink="">
      <xdr:nvSpPr>
        <xdr:cNvPr id="216" name="楕円 215">
          <a:extLst>
            <a:ext uri="{FF2B5EF4-FFF2-40B4-BE49-F238E27FC236}">
              <a16:creationId xmlns:a16="http://schemas.microsoft.com/office/drawing/2014/main" id="{F651CCAC-55CE-4007-9190-2FFDDFFCAE37}"/>
            </a:ext>
          </a:extLst>
        </xdr:cNvPr>
        <xdr:cNvSpPr/>
      </xdr:nvSpPr>
      <xdr:spPr>
        <a:xfrm>
          <a:off x="2286000" y="1376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156670</xdr:rowOff>
    </xdr:from>
    <xdr:ext cx="762000" cy="259045"/>
    <xdr:sp macro="" textlink="">
      <xdr:nvSpPr>
        <xdr:cNvPr id="217" name="テキスト ボックス 216">
          <a:extLst>
            <a:ext uri="{FF2B5EF4-FFF2-40B4-BE49-F238E27FC236}">
              <a16:creationId xmlns:a16="http://schemas.microsoft.com/office/drawing/2014/main" id="{66C13FC2-C6C1-4427-B2B1-5F2A51AE8F50}"/>
            </a:ext>
          </a:extLst>
        </xdr:cNvPr>
        <xdr:cNvSpPr txBox="1"/>
      </xdr:nvSpPr>
      <xdr:spPr>
        <a:xfrm>
          <a:off x="1955800" y="13529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29635</xdr:rowOff>
    </xdr:from>
    <xdr:to>
      <xdr:col>7</xdr:col>
      <xdr:colOff>31750</xdr:colOff>
      <xdr:row>80</xdr:row>
      <xdr:rowOff>131235</xdr:rowOff>
    </xdr:to>
    <xdr:sp macro="" textlink="">
      <xdr:nvSpPr>
        <xdr:cNvPr id="218" name="楕円 217">
          <a:extLst>
            <a:ext uri="{FF2B5EF4-FFF2-40B4-BE49-F238E27FC236}">
              <a16:creationId xmlns:a16="http://schemas.microsoft.com/office/drawing/2014/main" id="{F1F0E4BF-EAFD-4187-A4ED-BADD2BB38419}"/>
            </a:ext>
          </a:extLst>
        </xdr:cNvPr>
        <xdr:cNvSpPr/>
      </xdr:nvSpPr>
      <xdr:spPr>
        <a:xfrm>
          <a:off x="1397000" y="1374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141412</xdr:rowOff>
    </xdr:from>
    <xdr:ext cx="762000" cy="259045"/>
    <xdr:sp macro="" textlink="">
      <xdr:nvSpPr>
        <xdr:cNvPr id="219" name="テキスト ボックス 218">
          <a:extLst>
            <a:ext uri="{FF2B5EF4-FFF2-40B4-BE49-F238E27FC236}">
              <a16:creationId xmlns:a16="http://schemas.microsoft.com/office/drawing/2014/main" id="{81CE1D07-F777-4B8F-9FDD-49569CB15BFD}"/>
            </a:ext>
          </a:extLst>
        </xdr:cNvPr>
        <xdr:cNvSpPr txBox="1"/>
      </xdr:nvSpPr>
      <xdr:spPr>
        <a:xfrm>
          <a:off x="1066800" y="13514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A775536B-27BD-4190-9863-C8840B1D3286}"/>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75284570-6810-421A-9765-1A39425682BB}"/>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AB9C5193-8D32-4FAC-AA62-ABC70DB50457}"/>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9A0047B9-5C0B-4951-B71D-2BCBAAF7284B}"/>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86EC227-0BA3-4BBE-A73E-69EFC1E07876}"/>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82D7A040-7A91-4766-88B1-F2363CAEA194}"/>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844DA1C8-1216-493B-95D0-E67B7FA90A02}"/>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9FAC89EB-0BEE-484D-A0C8-6FB818460E14}"/>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271A6245-0BD7-4180-8D0C-D753C17E2626}"/>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EF2B5950-0EFE-4EA7-8BE8-9749C03330B6}"/>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DF07326D-6C14-4241-B5BE-6DE03F565B93}"/>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E937FFB5-8855-4F67-94E0-9A137B33EC9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1792FCC5-617A-4E0C-9F65-F40EEEA78122}"/>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類似団体の平均よりやや低くなったが、これは、本市の人材採用制度（受験者の年齢要件が他団体より緩和）により、採用者の給与水準が低くなったため。</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D40098C5-2EB7-4169-BA69-A5CFA413CCDE}"/>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210A21A8-0712-4220-A828-4E89D5935947}"/>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B331F5A8-3280-4700-A09E-D849478ECBEB}"/>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B56FCA1C-5817-40BB-BF32-B37DDCA8B3B3}"/>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9C795916-A86A-47FC-A2AD-AC35E736AEE2}"/>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3217A88E-3982-4D58-8875-6FA206246DC3}"/>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B066B91B-1D9F-458B-802B-32F5399F2C05}"/>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14ABB9D4-DD9D-4CD8-848D-6DF7D0060107}"/>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4446E208-FC57-42A0-8A77-70A322541012}"/>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1EF85173-FC63-436E-84C3-BE86381B4BEB}"/>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7F547C41-E904-429C-A77B-AB0854030FB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1A31DA45-9150-4221-8499-2BFAE294FF0E}"/>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E35D1EC7-E9BD-4A10-B07D-FBC0B9BBBF91}"/>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8E0E6B7E-0550-417C-9942-34757E16C56F}"/>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B2A46B7C-7E85-496B-B127-88146F947B7F}"/>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D560AEEA-5E27-4FCB-96CA-98F3C20DFD28}"/>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B3A9ADD-3E8A-4278-B140-9AB646A39EC6}"/>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19050</xdr:rowOff>
    </xdr:to>
    <xdr:cxnSp macro="">
      <xdr:nvCxnSpPr>
        <xdr:cNvPr id="250" name="直線コネクタ 249">
          <a:extLst>
            <a:ext uri="{FF2B5EF4-FFF2-40B4-BE49-F238E27FC236}">
              <a16:creationId xmlns:a16="http://schemas.microsoft.com/office/drawing/2014/main" id="{DC83A24D-4716-4661-A658-E78084DBE5B4}"/>
            </a:ext>
          </a:extLst>
        </xdr:cNvPr>
        <xdr:cNvCxnSpPr/>
      </xdr:nvCxnSpPr>
      <xdr:spPr>
        <a:xfrm flipV="1">
          <a:off x="17018000" y="13915571"/>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a:extLst>
            <a:ext uri="{FF2B5EF4-FFF2-40B4-BE49-F238E27FC236}">
              <a16:creationId xmlns:a16="http://schemas.microsoft.com/office/drawing/2014/main" id="{284A779E-39C0-4D97-BA4F-F7468D8984FE}"/>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a:extLst>
            <a:ext uri="{FF2B5EF4-FFF2-40B4-BE49-F238E27FC236}">
              <a16:creationId xmlns:a16="http://schemas.microsoft.com/office/drawing/2014/main" id="{5969DB1E-C81B-4571-930E-FCD7E482130E}"/>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3" name="給与水準   （国との比較）最大値テキスト">
          <a:extLst>
            <a:ext uri="{FF2B5EF4-FFF2-40B4-BE49-F238E27FC236}">
              <a16:creationId xmlns:a16="http://schemas.microsoft.com/office/drawing/2014/main" id="{D7CC2D1F-8E55-492F-A793-8D8C48D700D6}"/>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4" name="直線コネクタ 253">
          <a:extLst>
            <a:ext uri="{FF2B5EF4-FFF2-40B4-BE49-F238E27FC236}">
              <a16:creationId xmlns:a16="http://schemas.microsoft.com/office/drawing/2014/main" id="{9A341C65-AA4D-4E3B-9077-3A717CFE4917}"/>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14514</xdr:rowOff>
    </xdr:from>
    <xdr:to>
      <xdr:col>81</xdr:col>
      <xdr:colOff>44450</xdr:colOff>
      <xdr:row>86</xdr:row>
      <xdr:rowOff>84364</xdr:rowOff>
    </xdr:to>
    <xdr:cxnSp macro="">
      <xdr:nvCxnSpPr>
        <xdr:cNvPr id="255" name="直線コネクタ 254">
          <a:extLst>
            <a:ext uri="{FF2B5EF4-FFF2-40B4-BE49-F238E27FC236}">
              <a16:creationId xmlns:a16="http://schemas.microsoft.com/office/drawing/2014/main" id="{36A52F1E-7E84-4F14-AC02-901F4E41197A}"/>
            </a:ext>
          </a:extLst>
        </xdr:cNvPr>
        <xdr:cNvCxnSpPr/>
      </xdr:nvCxnSpPr>
      <xdr:spPr>
        <a:xfrm flipV="1">
          <a:off x="16179800" y="14587764"/>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6" name="給与水準   （国との比較）平均値テキスト">
          <a:extLst>
            <a:ext uri="{FF2B5EF4-FFF2-40B4-BE49-F238E27FC236}">
              <a16:creationId xmlns:a16="http://schemas.microsoft.com/office/drawing/2014/main" id="{F1E07D98-FA0E-4350-AF3C-14D4660E1345}"/>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a:extLst>
            <a:ext uri="{FF2B5EF4-FFF2-40B4-BE49-F238E27FC236}">
              <a16:creationId xmlns:a16="http://schemas.microsoft.com/office/drawing/2014/main" id="{146FE596-B29A-4153-81ED-7EA1BEE6F9DA}"/>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84364</xdr:rowOff>
    </xdr:from>
    <xdr:to>
      <xdr:col>77</xdr:col>
      <xdr:colOff>44450</xdr:colOff>
      <xdr:row>86</xdr:row>
      <xdr:rowOff>170543</xdr:rowOff>
    </xdr:to>
    <xdr:cxnSp macro="">
      <xdr:nvCxnSpPr>
        <xdr:cNvPr id="258" name="直線コネクタ 257">
          <a:extLst>
            <a:ext uri="{FF2B5EF4-FFF2-40B4-BE49-F238E27FC236}">
              <a16:creationId xmlns:a16="http://schemas.microsoft.com/office/drawing/2014/main" id="{7553993C-9C69-42E7-8C48-78ED7FCD9709}"/>
            </a:ext>
          </a:extLst>
        </xdr:cNvPr>
        <xdr:cNvCxnSpPr/>
      </xdr:nvCxnSpPr>
      <xdr:spPr>
        <a:xfrm flipV="1">
          <a:off x="15290800" y="1482906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a:extLst>
            <a:ext uri="{FF2B5EF4-FFF2-40B4-BE49-F238E27FC236}">
              <a16:creationId xmlns:a16="http://schemas.microsoft.com/office/drawing/2014/main" id="{F5DC41F5-6DF7-4541-B4DE-85A87BE1A6D1}"/>
            </a:ext>
          </a:extLst>
        </xdr:cNvPr>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60" name="テキスト ボックス 259">
          <a:extLst>
            <a:ext uri="{FF2B5EF4-FFF2-40B4-BE49-F238E27FC236}">
              <a16:creationId xmlns:a16="http://schemas.microsoft.com/office/drawing/2014/main" id="{4F368A44-5532-43CE-912A-54B2239FC0C8}"/>
            </a:ext>
          </a:extLst>
        </xdr:cNvPr>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153307</xdr:rowOff>
    </xdr:from>
    <xdr:to>
      <xdr:col>72</xdr:col>
      <xdr:colOff>203200</xdr:colOff>
      <xdr:row>86</xdr:row>
      <xdr:rowOff>170543</xdr:rowOff>
    </xdr:to>
    <xdr:cxnSp macro="">
      <xdr:nvCxnSpPr>
        <xdr:cNvPr id="261" name="直線コネクタ 260">
          <a:extLst>
            <a:ext uri="{FF2B5EF4-FFF2-40B4-BE49-F238E27FC236}">
              <a16:creationId xmlns:a16="http://schemas.microsoft.com/office/drawing/2014/main" id="{835DFE56-7E42-4C61-BEDC-BD68E7ED19B3}"/>
            </a:ext>
          </a:extLst>
        </xdr:cNvPr>
        <xdr:cNvCxnSpPr/>
      </xdr:nvCxnSpPr>
      <xdr:spPr>
        <a:xfrm>
          <a:off x="14401800" y="148980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2" name="フローチャート: 判断 261">
          <a:extLst>
            <a:ext uri="{FF2B5EF4-FFF2-40B4-BE49-F238E27FC236}">
              <a16:creationId xmlns:a16="http://schemas.microsoft.com/office/drawing/2014/main" id="{1940962C-FCC1-46FE-A844-840A64AD2668}"/>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3" name="テキスト ボックス 262">
          <a:extLst>
            <a:ext uri="{FF2B5EF4-FFF2-40B4-BE49-F238E27FC236}">
              <a16:creationId xmlns:a16="http://schemas.microsoft.com/office/drawing/2014/main" id="{971F04D3-ECCA-4ECE-B40C-012BC9E36452}"/>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153307</xdr:rowOff>
    </xdr:from>
    <xdr:to>
      <xdr:col>68</xdr:col>
      <xdr:colOff>152400</xdr:colOff>
      <xdr:row>86</xdr:row>
      <xdr:rowOff>153307</xdr:rowOff>
    </xdr:to>
    <xdr:cxnSp macro="">
      <xdr:nvCxnSpPr>
        <xdr:cNvPr id="264" name="直線コネクタ 263">
          <a:extLst>
            <a:ext uri="{FF2B5EF4-FFF2-40B4-BE49-F238E27FC236}">
              <a16:creationId xmlns:a16="http://schemas.microsoft.com/office/drawing/2014/main" id="{231ACD30-9C9F-457B-88C1-BB10AAFFC43C}"/>
            </a:ext>
          </a:extLst>
        </xdr:cNvPr>
        <xdr:cNvCxnSpPr/>
      </xdr:nvCxnSpPr>
      <xdr:spPr>
        <a:xfrm>
          <a:off x="13512800" y="148980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macro="" textlink="">
      <xdr:nvSpPr>
        <xdr:cNvPr id="265" name="フローチャート: 判断 264">
          <a:extLst>
            <a:ext uri="{FF2B5EF4-FFF2-40B4-BE49-F238E27FC236}">
              <a16:creationId xmlns:a16="http://schemas.microsoft.com/office/drawing/2014/main" id="{8CE645A1-217D-4101-894B-3341FBE347A2}"/>
            </a:ext>
          </a:extLst>
        </xdr:cNvPr>
        <xdr:cNvSpPr/>
      </xdr:nvSpPr>
      <xdr:spPr>
        <a:xfrm>
          <a:off x="14351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25598</xdr:rowOff>
    </xdr:from>
    <xdr:ext cx="762000" cy="259045"/>
    <xdr:sp macro="" textlink="">
      <xdr:nvSpPr>
        <xdr:cNvPr id="266" name="テキスト ボックス 265">
          <a:extLst>
            <a:ext uri="{FF2B5EF4-FFF2-40B4-BE49-F238E27FC236}">
              <a16:creationId xmlns:a16="http://schemas.microsoft.com/office/drawing/2014/main" id="{E9184AD2-A038-4995-A573-98992BD69F6E}"/>
            </a:ext>
          </a:extLst>
        </xdr:cNvPr>
        <xdr:cNvSpPr txBox="1"/>
      </xdr:nvSpPr>
      <xdr:spPr>
        <a:xfrm>
          <a:off x="14020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7" name="フローチャート: 判断 266">
          <a:extLst>
            <a:ext uri="{FF2B5EF4-FFF2-40B4-BE49-F238E27FC236}">
              <a16:creationId xmlns:a16="http://schemas.microsoft.com/office/drawing/2014/main" id="{6E191B55-E6FF-46EE-B83C-9EE1AEE628E5}"/>
            </a:ext>
          </a:extLst>
        </xdr:cNvPr>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25598</xdr:rowOff>
    </xdr:from>
    <xdr:ext cx="762000" cy="259045"/>
    <xdr:sp macro="" textlink="">
      <xdr:nvSpPr>
        <xdr:cNvPr id="268" name="テキスト ボックス 267">
          <a:extLst>
            <a:ext uri="{FF2B5EF4-FFF2-40B4-BE49-F238E27FC236}">
              <a16:creationId xmlns:a16="http://schemas.microsoft.com/office/drawing/2014/main" id="{0E3E9ED4-F8D4-417B-B2EE-7226D73682D2}"/>
            </a:ext>
          </a:extLst>
        </xdr:cNvPr>
        <xdr:cNvSpPr txBox="1"/>
      </xdr:nvSpPr>
      <xdr:spPr>
        <a:xfrm>
          <a:off x="13131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9F62BDD9-5B10-48AF-AA31-E93D13B1EC21}"/>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82DD7D47-02BF-4C90-A77F-91FC32EAF84C}"/>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ED5C5108-2780-4CE2-B750-6E9DFD5A6853}"/>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CAE593BF-A0F0-4E50-9DEC-DBC115445E3A}"/>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5A2A8C0C-9CB3-4837-B240-E5EE548BBCA9}"/>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74" name="楕円 273">
          <a:extLst>
            <a:ext uri="{FF2B5EF4-FFF2-40B4-BE49-F238E27FC236}">
              <a16:creationId xmlns:a16="http://schemas.microsoft.com/office/drawing/2014/main" id="{7DA96241-00D8-46E7-BF95-A587D23DED8A}"/>
            </a:ext>
          </a:extLst>
        </xdr:cNvPr>
        <xdr:cNvSpPr/>
      </xdr:nvSpPr>
      <xdr:spPr>
        <a:xfrm>
          <a:off x="169672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151691</xdr:rowOff>
    </xdr:from>
    <xdr:ext cx="762000" cy="259045"/>
    <xdr:sp macro="" textlink="">
      <xdr:nvSpPr>
        <xdr:cNvPr id="275" name="給与水準   （国との比較）該当値テキスト">
          <a:extLst>
            <a:ext uri="{FF2B5EF4-FFF2-40B4-BE49-F238E27FC236}">
              <a16:creationId xmlns:a16="http://schemas.microsoft.com/office/drawing/2014/main" id="{E4D32975-8CC1-41AF-810E-3E27F30E5D88}"/>
            </a:ext>
          </a:extLst>
        </xdr:cNvPr>
        <xdr:cNvSpPr txBox="1"/>
      </xdr:nvSpPr>
      <xdr:spPr>
        <a:xfrm>
          <a:off x="17106900" y="1438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33564</xdr:rowOff>
    </xdr:from>
    <xdr:to>
      <xdr:col>77</xdr:col>
      <xdr:colOff>95250</xdr:colOff>
      <xdr:row>86</xdr:row>
      <xdr:rowOff>135164</xdr:rowOff>
    </xdr:to>
    <xdr:sp macro="" textlink="">
      <xdr:nvSpPr>
        <xdr:cNvPr id="276" name="楕円 275">
          <a:extLst>
            <a:ext uri="{FF2B5EF4-FFF2-40B4-BE49-F238E27FC236}">
              <a16:creationId xmlns:a16="http://schemas.microsoft.com/office/drawing/2014/main" id="{4B2A8D88-8EEF-4C70-A915-2C5D3C70A241}"/>
            </a:ext>
          </a:extLst>
        </xdr:cNvPr>
        <xdr:cNvSpPr/>
      </xdr:nvSpPr>
      <xdr:spPr>
        <a:xfrm>
          <a:off x="16129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145341</xdr:rowOff>
    </xdr:from>
    <xdr:ext cx="736600" cy="259045"/>
    <xdr:sp macro="" textlink="">
      <xdr:nvSpPr>
        <xdr:cNvPr id="277" name="テキスト ボックス 276">
          <a:extLst>
            <a:ext uri="{FF2B5EF4-FFF2-40B4-BE49-F238E27FC236}">
              <a16:creationId xmlns:a16="http://schemas.microsoft.com/office/drawing/2014/main" id="{0F8E98E7-009E-462C-9DE9-3DD551749715}"/>
            </a:ext>
          </a:extLst>
        </xdr:cNvPr>
        <xdr:cNvSpPr txBox="1"/>
      </xdr:nvSpPr>
      <xdr:spPr>
        <a:xfrm>
          <a:off x="15798800" y="14547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119743</xdr:rowOff>
    </xdr:from>
    <xdr:to>
      <xdr:col>73</xdr:col>
      <xdr:colOff>44450</xdr:colOff>
      <xdr:row>87</xdr:row>
      <xdr:rowOff>49893</xdr:rowOff>
    </xdr:to>
    <xdr:sp macro="" textlink="">
      <xdr:nvSpPr>
        <xdr:cNvPr id="278" name="楕円 277">
          <a:extLst>
            <a:ext uri="{FF2B5EF4-FFF2-40B4-BE49-F238E27FC236}">
              <a16:creationId xmlns:a16="http://schemas.microsoft.com/office/drawing/2014/main" id="{01CF5005-7FD5-4AAA-ADA8-9A2099C19E3B}"/>
            </a:ext>
          </a:extLst>
        </xdr:cNvPr>
        <xdr:cNvSpPr/>
      </xdr:nvSpPr>
      <xdr:spPr>
        <a:xfrm>
          <a:off x="15240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34670</xdr:rowOff>
    </xdr:from>
    <xdr:ext cx="762000" cy="259045"/>
    <xdr:sp macro="" textlink="">
      <xdr:nvSpPr>
        <xdr:cNvPr id="279" name="テキスト ボックス 278">
          <a:extLst>
            <a:ext uri="{FF2B5EF4-FFF2-40B4-BE49-F238E27FC236}">
              <a16:creationId xmlns:a16="http://schemas.microsoft.com/office/drawing/2014/main" id="{189BEE0E-1F92-426A-94FC-6D668D4F7103}"/>
            </a:ext>
          </a:extLst>
        </xdr:cNvPr>
        <xdr:cNvSpPr txBox="1"/>
      </xdr:nvSpPr>
      <xdr:spPr>
        <a:xfrm>
          <a:off x="14909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102507</xdr:rowOff>
    </xdr:from>
    <xdr:to>
      <xdr:col>68</xdr:col>
      <xdr:colOff>203200</xdr:colOff>
      <xdr:row>87</xdr:row>
      <xdr:rowOff>32657</xdr:rowOff>
    </xdr:to>
    <xdr:sp macro="" textlink="">
      <xdr:nvSpPr>
        <xdr:cNvPr id="280" name="楕円 279">
          <a:extLst>
            <a:ext uri="{FF2B5EF4-FFF2-40B4-BE49-F238E27FC236}">
              <a16:creationId xmlns:a16="http://schemas.microsoft.com/office/drawing/2014/main" id="{D7772340-6217-42DB-A75E-7C9ED2D6CFF4}"/>
            </a:ext>
          </a:extLst>
        </xdr:cNvPr>
        <xdr:cNvSpPr/>
      </xdr:nvSpPr>
      <xdr:spPr>
        <a:xfrm>
          <a:off x="14351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81" name="テキスト ボックス 280">
          <a:extLst>
            <a:ext uri="{FF2B5EF4-FFF2-40B4-BE49-F238E27FC236}">
              <a16:creationId xmlns:a16="http://schemas.microsoft.com/office/drawing/2014/main" id="{3D951CAD-87AD-4C8C-A3BB-6161041EB8CF}"/>
            </a:ext>
          </a:extLst>
        </xdr:cNvPr>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82" name="楕円 281">
          <a:extLst>
            <a:ext uri="{FF2B5EF4-FFF2-40B4-BE49-F238E27FC236}">
              <a16:creationId xmlns:a16="http://schemas.microsoft.com/office/drawing/2014/main" id="{85875206-01CE-41EA-93B3-4D8E9A6BA350}"/>
            </a:ext>
          </a:extLst>
        </xdr:cNvPr>
        <xdr:cNvSpPr/>
      </xdr:nvSpPr>
      <xdr:spPr>
        <a:xfrm>
          <a:off x="13462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83" name="テキスト ボックス 282">
          <a:extLst>
            <a:ext uri="{FF2B5EF4-FFF2-40B4-BE49-F238E27FC236}">
              <a16:creationId xmlns:a16="http://schemas.microsoft.com/office/drawing/2014/main" id="{EC475DE6-6414-4895-B1FD-4D02770E1C69}"/>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51A5B4B0-AF5E-4161-AD19-51E069DC9575}"/>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5A38B372-4DC4-473B-AA3F-11C3E45D0337}"/>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47A646FD-7295-49F4-9C64-D41CD9514D69}"/>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28F25E7C-3F67-498D-94AE-BBDAFEB513D1}"/>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710E7286-9424-4E30-A32A-5249D529B4C9}"/>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8FF46794-E7E9-4249-98E2-E2D240B0393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EBCD6138-F362-4110-B41F-A22087C2E3E2}"/>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89C152-5302-4CA6-8110-34407FE6AD14}"/>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65F380C-129A-4F5D-AACB-71E6AC11022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D61AC27F-1920-4DBD-BA12-96B0F42CB074}"/>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8A21D603-D872-475C-B2E3-32271E7D7671}"/>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5F7F1D7C-EEE3-4147-A4E6-42C6A4B60D27}"/>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74EB33C-7195-4E98-8329-8D21FF893E34}"/>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豊明市職員定員適正化計画に基づき、民間委託等を行い、計画的な人事体制を構築しており、住民サービスを低下させることなく類似団体の平均を下回っている。</a:t>
          </a:r>
          <a:endParaRPr lang="ja-JP" altLang="ja-JP" sz="1400">
            <a:effectLst/>
          </a:endParaRPr>
        </a:p>
        <a:p>
          <a:r>
            <a:rPr kumimoji="1" lang="ja-JP" altLang="ja-JP" sz="1100">
              <a:solidFill>
                <a:schemeClr val="dk1"/>
              </a:solidFill>
              <a:effectLst/>
              <a:latin typeface="+mn-lt"/>
              <a:ea typeface="+mn-ea"/>
              <a:cs typeface="+mn-cs"/>
            </a:rPr>
            <a:t>今後も計画に基づき、更なる民間委託等の工夫を行っていく。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F0CE8A74-31D2-463B-AB4D-BFF607AA924C}"/>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BE4DAF3E-F523-46D6-929A-05DBBA2B23BE}"/>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C47EDAE3-0844-48A0-8D50-647150D2FFDF}"/>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B166D10-FD3E-4BE5-8DEC-90608733900A}"/>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9AFF2A74-744F-4BF1-8CCB-A2E309E7EAB4}"/>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D134CEAC-851B-42E3-BAFD-2A0D8886D1BB}"/>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A33FC39E-AA3A-4A81-B960-7839129835B4}"/>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9BB06759-91E9-40FD-A525-98F0547A4EEC}"/>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471FE3DB-12B9-4BFB-A935-6CFC63FA583D}"/>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550AFAE1-DB45-435F-9251-38EA407743C4}"/>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5DC3FA49-B1F5-43F9-9C5F-F78BCD3CB9A5}"/>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6D9E3513-38F7-45A4-9158-0389CF4C823B}"/>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7A155A1-87A5-43C3-ADAB-FB513D43C507}"/>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490F3F3-FCF9-482B-9186-2631233900A8}"/>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9A6D6221-2F09-4991-9EC6-3E2D57F2A344}"/>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22AE3539-E728-42D9-A4A2-3A0978A8E994}"/>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67</xdr:row>
      <xdr:rowOff>148379</xdr:rowOff>
    </xdr:to>
    <xdr:cxnSp macro="">
      <xdr:nvCxnSpPr>
        <xdr:cNvPr id="313" name="直線コネクタ 312">
          <a:extLst>
            <a:ext uri="{FF2B5EF4-FFF2-40B4-BE49-F238E27FC236}">
              <a16:creationId xmlns:a16="http://schemas.microsoft.com/office/drawing/2014/main" id="{9694ABD9-B941-4EAC-9247-D3F3B81EA315}"/>
            </a:ext>
          </a:extLst>
        </xdr:cNvPr>
        <xdr:cNvCxnSpPr/>
      </xdr:nvCxnSpPr>
      <xdr:spPr>
        <a:xfrm flipV="1">
          <a:off x="17018000" y="10133436"/>
          <a:ext cx="0" cy="1502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120456</xdr:rowOff>
    </xdr:from>
    <xdr:ext cx="762000" cy="259045"/>
    <xdr:sp macro="" textlink="">
      <xdr:nvSpPr>
        <xdr:cNvPr id="314" name="定員管理の状況最小値テキスト">
          <a:extLst>
            <a:ext uri="{FF2B5EF4-FFF2-40B4-BE49-F238E27FC236}">
              <a16:creationId xmlns:a16="http://schemas.microsoft.com/office/drawing/2014/main" id="{625268AC-6A12-44EB-94EB-1ECAFA08271C}"/>
            </a:ext>
          </a:extLst>
        </xdr:cNvPr>
        <xdr:cNvSpPr txBox="1"/>
      </xdr:nvSpPr>
      <xdr:spPr>
        <a:xfrm>
          <a:off x="17106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148379</xdr:rowOff>
    </xdr:from>
    <xdr:to>
      <xdr:col>81</xdr:col>
      <xdr:colOff>133350</xdr:colOff>
      <xdr:row>67</xdr:row>
      <xdr:rowOff>148379</xdr:rowOff>
    </xdr:to>
    <xdr:cxnSp macro="">
      <xdr:nvCxnSpPr>
        <xdr:cNvPr id="315" name="直線コネクタ 314">
          <a:extLst>
            <a:ext uri="{FF2B5EF4-FFF2-40B4-BE49-F238E27FC236}">
              <a16:creationId xmlns:a16="http://schemas.microsoft.com/office/drawing/2014/main" id="{FD65FCA1-E0D0-4047-8395-DE39BFA91262}"/>
            </a:ext>
          </a:extLst>
        </xdr:cNvPr>
        <xdr:cNvCxnSpPr/>
      </xdr:nvCxnSpPr>
      <xdr:spPr>
        <a:xfrm>
          <a:off x="16929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6" name="定員管理の状況最大値テキスト">
          <a:extLst>
            <a:ext uri="{FF2B5EF4-FFF2-40B4-BE49-F238E27FC236}">
              <a16:creationId xmlns:a16="http://schemas.microsoft.com/office/drawing/2014/main" id="{CDA252AD-2CA5-48FE-B2E7-79A9204AB642}"/>
            </a:ext>
          </a:extLst>
        </xdr:cNvPr>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7" name="直線コネクタ 316">
          <a:extLst>
            <a:ext uri="{FF2B5EF4-FFF2-40B4-BE49-F238E27FC236}">
              <a16:creationId xmlns:a16="http://schemas.microsoft.com/office/drawing/2014/main" id="{7A81D1D6-3A47-4694-863B-F8A23CADE350}"/>
            </a:ext>
          </a:extLst>
        </xdr:cNvPr>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41487</xdr:rowOff>
    </xdr:from>
    <xdr:to>
      <xdr:col>81</xdr:col>
      <xdr:colOff>44450</xdr:colOff>
      <xdr:row>60</xdr:row>
      <xdr:rowOff>59584</xdr:rowOff>
    </xdr:to>
    <xdr:cxnSp macro="">
      <xdr:nvCxnSpPr>
        <xdr:cNvPr id="318" name="直線コネクタ 317">
          <a:extLst>
            <a:ext uri="{FF2B5EF4-FFF2-40B4-BE49-F238E27FC236}">
              <a16:creationId xmlns:a16="http://schemas.microsoft.com/office/drawing/2014/main" id="{98212378-D7A3-42FC-B890-78392E789B56}"/>
            </a:ext>
          </a:extLst>
        </xdr:cNvPr>
        <xdr:cNvCxnSpPr/>
      </xdr:nvCxnSpPr>
      <xdr:spPr>
        <a:xfrm>
          <a:off x="16179800" y="10328487"/>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1922</xdr:rowOff>
    </xdr:from>
    <xdr:ext cx="762000" cy="259045"/>
    <xdr:sp macro="" textlink="">
      <xdr:nvSpPr>
        <xdr:cNvPr id="319" name="定員管理の状況平均値テキスト">
          <a:extLst>
            <a:ext uri="{FF2B5EF4-FFF2-40B4-BE49-F238E27FC236}">
              <a16:creationId xmlns:a16="http://schemas.microsoft.com/office/drawing/2014/main" id="{0E23DE1F-4DEA-430C-A7A8-C4F7357834E7}"/>
            </a:ext>
          </a:extLst>
        </xdr:cNvPr>
        <xdr:cNvSpPr txBox="1"/>
      </xdr:nvSpPr>
      <xdr:spPr>
        <a:xfrm>
          <a:off x="17106900" y="10631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29845</xdr:rowOff>
    </xdr:from>
    <xdr:to>
      <xdr:col>81</xdr:col>
      <xdr:colOff>95250</xdr:colOff>
      <xdr:row>62</xdr:row>
      <xdr:rowOff>131445</xdr:rowOff>
    </xdr:to>
    <xdr:sp macro="" textlink="">
      <xdr:nvSpPr>
        <xdr:cNvPr id="320" name="フローチャート: 判断 319">
          <a:extLst>
            <a:ext uri="{FF2B5EF4-FFF2-40B4-BE49-F238E27FC236}">
              <a16:creationId xmlns:a16="http://schemas.microsoft.com/office/drawing/2014/main" id="{2CAAFB50-7ECC-4F45-B38D-075EC8B37BDF}"/>
            </a:ext>
          </a:extLst>
        </xdr:cNvPr>
        <xdr:cNvSpPr/>
      </xdr:nvSpPr>
      <xdr:spPr>
        <a:xfrm>
          <a:off x="16967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35454</xdr:rowOff>
    </xdr:from>
    <xdr:to>
      <xdr:col>77</xdr:col>
      <xdr:colOff>44450</xdr:colOff>
      <xdr:row>60</xdr:row>
      <xdr:rowOff>41487</xdr:rowOff>
    </xdr:to>
    <xdr:cxnSp macro="">
      <xdr:nvCxnSpPr>
        <xdr:cNvPr id="321" name="直線コネクタ 320">
          <a:extLst>
            <a:ext uri="{FF2B5EF4-FFF2-40B4-BE49-F238E27FC236}">
              <a16:creationId xmlns:a16="http://schemas.microsoft.com/office/drawing/2014/main" id="{8760E5E4-D03E-4A32-B913-7AFE4AEBC10F}"/>
            </a:ext>
          </a:extLst>
        </xdr:cNvPr>
        <xdr:cNvCxnSpPr/>
      </xdr:nvCxnSpPr>
      <xdr:spPr>
        <a:xfrm>
          <a:off x="15290800" y="10322454"/>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13758</xdr:rowOff>
    </xdr:from>
    <xdr:to>
      <xdr:col>77</xdr:col>
      <xdr:colOff>95250</xdr:colOff>
      <xdr:row>62</xdr:row>
      <xdr:rowOff>115358</xdr:rowOff>
    </xdr:to>
    <xdr:sp macro="" textlink="">
      <xdr:nvSpPr>
        <xdr:cNvPr id="322" name="フローチャート: 判断 321">
          <a:extLst>
            <a:ext uri="{FF2B5EF4-FFF2-40B4-BE49-F238E27FC236}">
              <a16:creationId xmlns:a16="http://schemas.microsoft.com/office/drawing/2014/main" id="{BBA137E4-A756-461B-B5C7-A09F5E0875F2}"/>
            </a:ext>
          </a:extLst>
        </xdr:cNvPr>
        <xdr:cNvSpPr/>
      </xdr:nvSpPr>
      <xdr:spPr>
        <a:xfrm>
          <a:off x="16129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100135</xdr:rowOff>
    </xdr:from>
    <xdr:ext cx="736600" cy="259045"/>
    <xdr:sp macro="" textlink="">
      <xdr:nvSpPr>
        <xdr:cNvPr id="323" name="テキスト ボックス 322">
          <a:extLst>
            <a:ext uri="{FF2B5EF4-FFF2-40B4-BE49-F238E27FC236}">
              <a16:creationId xmlns:a16="http://schemas.microsoft.com/office/drawing/2014/main" id="{CC5546E8-55BC-489D-9C72-FAAB265C58FA}"/>
            </a:ext>
          </a:extLst>
        </xdr:cNvPr>
        <xdr:cNvSpPr txBox="1"/>
      </xdr:nvSpPr>
      <xdr:spPr>
        <a:xfrm>
          <a:off x="15798800" y="1073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9313</xdr:rowOff>
    </xdr:from>
    <xdr:to>
      <xdr:col>72</xdr:col>
      <xdr:colOff>203200</xdr:colOff>
      <xdr:row>60</xdr:row>
      <xdr:rowOff>35454</xdr:rowOff>
    </xdr:to>
    <xdr:cxnSp macro="">
      <xdr:nvCxnSpPr>
        <xdr:cNvPr id="324" name="直線コネクタ 323">
          <a:extLst>
            <a:ext uri="{FF2B5EF4-FFF2-40B4-BE49-F238E27FC236}">
              <a16:creationId xmlns:a16="http://schemas.microsoft.com/office/drawing/2014/main" id="{6296E76E-E087-4166-A1D0-FE16646E0536}"/>
            </a:ext>
          </a:extLst>
        </xdr:cNvPr>
        <xdr:cNvCxnSpPr/>
      </xdr:nvCxnSpPr>
      <xdr:spPr>
        <a:xfrm>
          <a:off x="14401800" y="10296313"/>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147003</xdr:rowOff>
    </xdr:from>
    <xdr:to>
      <xdr:col>73</xdr:col>
      <xdr:colOff>44450</xdr:colOff>
      <xdr:row>62</xdr:row>
      <xdr:rowOff>77153</xdr:rowOff>
    </xdr:to>
    <xdr:sp macro="" textlink="">
      <xdr:nvSpPr>
        <xdr:cNvPr id="325" name="フローチャート: 判断 324">
          <a:extLst>
            <a:ext uri="{FF2B5EF4-FFF2-40B4-BE49-F238E27FC236}">
              <a16:creationId xmlns:a16="http://schemas.microsoft.com/office/drawing/2014/main" id="{3BEE1BDE-DD9D-4165-AA29-8ADB1605A75F}"/>
            </a:ext>
          </a:extLst>
        </xdr:cNvPr>
        <xdr:cNvSpPr/>
      </xdr:nvSpPr>
      <xdr:spPr>
        <a:xfrm>
          <a:off x="15240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61930</xdr:rowOff>
    </xdr:from>
    <xdr:ext cx="762000" cy="259045"/>
    <xdr:sp macro="" textlink="">
      <xdr:nvSpPr>
        <xdr:cNvPr id="326" name="テキスト ボックス 325">
          <a:extLst>
            <a:ext uri="{FF2B5EF4-FFF2-40B4-BE49-F238E27FC236}">
              <a16:creationId xmlns:a16="http://schemas.microsoft.com/office/drawing/2014/main" id="{5C543F0E-12B1-4F24-A88F-0C7CCA129EFF}"/>
            </a:ext>
          </a:extLst>
        </xdr:cNvPr>
        <xdr:cNvSpPr txBox="1"/>
      </xdr:nvSpPr>
      <xdr:spPr>
        <a:xfrm>
          <a:off x="14909800" y="1069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9313</xdr:rowOff>
    </xdr:from>
    <xdr:to>
      <xdr:col>68</xdr:col>
      <xdr:colOff>152400</xdr:colOff>
      <xdr:row>60</xdr:row>
      <xdr:rowOff>29421</xdr:rowOff>
    </xdr:to>
    <xdr:cxnSp macro="">
      <xdr:nvCxnSpPr>
        <xdr:cNvPr id="327" name="直線コネクタ 326">
          <a:extLst>
            <a:ext uri="{FF2B5EF4-FFF2-40B4-BE49-F238E27FC236}">
              <a16:creationId xmlns:a16="http://schemas.microsoft.com/office/drawing/2014/main" id="{BC8E30E4-4818-478E-BD71-D3FC6D018D28}"/>
            </a:ext>
          </a:extLst>
        </xdr:cNvPr>
        <xdr:cNvCxnSpPr/>
      </xdr:nvCxnSpPr>
      <xdr:spPr>
        <a:xfrm flipV="1">
          <a:off x="13512800" y="10296313"/>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28" name="フローチャート: 判断 327">
          <a:extLst>
            <a:ext uri="{FF2B5EF4-FFF2-40B4-BE49-F238E27FC236}">
              <a16:creationId xmlns:a16="http://schemas.microsoft.com/office/drawing/2014/main" id="{585F440B-C60E-434C-AF13-9D50E38EEBE5}"/>
            </a:ext>
          </a:extLst>
        </xdr:cNvPr>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82038</xdr:rowOff>
    </xdr:from>
    <xdr:ext cx="762000" cy="259045"/>
    <xdr:sp macro="" textlink="">
      <xdr:nvSpPr>
        <xdr:cNvPr id="329" name="テキスト ボックス 328">
          <a:extLst>
            <a:ext uri="{FF2B5EF4-FFF2-40B4-BE49-F238E27FC236}">
              <a16:creationId xmlns:a16="http://schemas.microsoft.com/office/drawing/2014/main" id="{06557727-95F2-4A19-BF0F-F60F02ACB729}"/>
            </a:ext>
          </a:extLst>
        </xdr:cNvPr>
        <xdr:cNvSpPr txBox="1"/>
      </xdr:nvSpPr>
      <xdr:spPr>
        <a:xfrm>
          <a:off x="14020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0" name="フローチャート: 判断 329">
          <a:extLst>
            <a:ext uri="{FF2B5EF4-FFF2-40B4-BE49-F238E27FC236}">
              <a16:creationId xmlns:a16="http://schemas.microsoft.com/office/drawing/2014/main" id="{02ED63BD-79B8-47F6-BE2E-96209B1422DA}"/>
            </a:ext>
          </a:extLst>
        </xdr:cNvPr>
        <xdr:cNvSpPr/>
      </xdr:nvSpPr>
      <xdr:spPr>
        <a:xfrm>
          <a:off x="13462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63940</xdr:rowOff>
    </xdr:from>
    <xdr:ext cx="762000" cy="259045"/>
    <xdr:sp macro="" textlink="">
      <xdr:nvSpPr>
        <xdr:cNvPr id="331" name="テキスト ボックス 330">
          <a:extLst>
            <a:ext uri="{FF2B5EF4-FFF2-40B4-BE49-F238E27FC236}">
              <a16:creationId xmlns:a16="http://schemas.microsoft.com/office/drawing/2014/main" id="{463FB2E4-743B-4778-9DBA-5D4CF083735B}"/>
            </a:ext>
          </a:extLst>
        </xdr:cNvPr>
        <xdr:cNvSpPr txBox="1"/>
      </xdr:nvSpPr>
      <xdr:spPr>
        <a:xfrm>
          <a:off x="13131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E58C308D-ABA2-44A8-A1EE-11CC04F0358A}"/>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ABC9F7D-B658-46A0-8CAD-5A6E7215119D}"/>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72E5316D-72FC-406B-A90E-30E476BBA2ED}"/>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C27B5A4E-1791-4982-8565-497D50FC516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79FE3B0A-E50E-46EC-93BF-E46B2C0878A2}"/>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8784</xdr:rowOff>
    </xdr:from>
    <xdr:to>
      <xdr:col>81</xdr:col>
      <xdr:colOff>95250</xdr:colOff>
      <xdr:row>60</xdr:row>
      <xdr:rowOff>110384</xdr:rowOff>
    </xdr:to>
    <xdr:sp macro="" textlink="">
      <xdr:nvSpPr>
        <xdr:cNvPr id="337" name="楕円 336">
          <a:extLst>
            <a:ext uri="{FF2B5EF4-FFF2-40B4-BE49-F238E27FC236}">
              <a16:creationId xmlns:a16="http://schemas.microsoft.com/office/drawing/2014/main" id="{0F6E5660-592B-400A-8E59-5EAEF40C4641}"/>
            </a:ext>
          </a:extLst>
        </xdr:cNvPr>
        <xdr:cNvSpPr/>
      </xdr:nvSpPr>
      <xdr:spPr>
        <a:xfrm>
          <a:off x="16967200" y="102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25311</xdr:rowOff>
    </xdr:from>
    <xdr:ext cx="762000" cy="259045"/>
    <xdr:sp macro="" textlink="">
      <xdr:nvSpPr>
        <xdr:cNvPr id="338" name="定員管理の状況該当値テキスト">
          <a:extLst>
            <a:ext uri="{FF2B5EF4-FFF2-40B4-BE49-F238E27FC236}">
              <a16:creationId xmlns:a16="http://schemas.microsoft.com/office/drawing/2014/main" id="{9878D42A-12DA-4DA3-BC98-2A6FFE9A5984}"/>
            </a:ext>
          </a:extLst>
        </xdr:cNvPr>
        <xdr:cNvSpPr txBox="1"/>
      </xdr:nvSpPr>
      <xdr:spPr>
        <a:xfrm>
          <a:off x="17106900" y="10140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162137</xdr:rowOff>
    </xdr:from>
    <xdr:to>
      <xdr:col>77</xdr:col>
      <xdr:colOff>95250</xdr:colOff>
      <xdr:row>60</xdr:row>
      <xdr:rowOff>92287</xdr:rowOff>
    </xdr:to>
    <xdr:sp macro="" textlink="">
      <xdr:nvSpPr>
        <xdr:cNvPr id="339" name="楕円 338">
          <a:extLst>
            <a:ext uri="{FF2B5EF4-FFF2-40B4-BE49-F238E27FC236}">
              <a16:creationId xmlns:a16="http://schemas.microsoft.com/office/drawing/2014/main" id="{A32FAAA1-36E1-44B8-BC32-9EE7B9175223}"/>
            </a:ext>
          </a:extLst>
        </xdr:cNvPr>
        <xdr:cNvSpPr/>
      </xdr:nvSpPr>
      <xdr:spPr>
        <a:xfrm>
          <a:off x="16129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102464</xdr:rowOff>
    </xdr:from>
    <xdr:ext cx="736600" cy="259045"/>
    <xdr:sp macro="" textlink="">
      <xdr:nvSpPr>
        <xdr:cNvPr id="340" name="テキスト ボックス 339">
          <a:extLst>
            <a:ext uri="{FF2B5EF4-FFF2-40B4-BE49-F238E27FC236}">
              <a16:creationId xmlns:a16="http://schemas.microsoft.com/office/drawing/2014/main" id="{E84DD8D8-527F-4896-BED6-4D3A4499A22E}"/>
            </a:ext>
          </a:extLst>
        </xdr:cNvPr>
        <xdr:cNvSpPr txBox="1"/>
      </xdr:nvSpPr>
      <xdr:spPr>
        <a:xfrm>
          <a:off x="15798800" y="1004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156104</xdr:rowOff>
    </xdr:from>
    <xdr:to>
      <xdr:col>73</xdr:col>
      <xdr:colOff>44450</xdr:colOff>
      <xdr:row>60</xdr:row>
      <xdr:rowOff>86254</xdr:rowOff>
    </xdr:to>
    <xdr:sp macro="" textlink="">
      <xdr:nvSpPr>
        <xdr:cNvPr id="341" name="楕円 340">
          <a:extLst>
            <a:ext uri="{FF2B5EF4-FFF2-40B4-BE49-F238E27FC236}">
              <a16:creationId xmlns:a16="http://schemas.microsoft.com/office/drawing/2014/main" id="{4986460A-99CA-438D-8D10-5AD32EBFB7DA}"/>
            </a:ext>
          </a:extLst>
        </xdr:cNvPr>
        <xdr:cNvSpPr/>
      </xdr:nvSpPr>
      <xdr:spPr>
        <a:xfrm>
          <a:off x="15240000" y="1027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96431</xdr:rowOff>
    </xdr:from>
    <xdr:ext cx="762000" cy="259045"/>
    <xdr:sp macro="" textlink="">
      <xdr:nvSpPr>
        <xdr:cNvPr id="342" name="テキスト ボックス 341">
          <a:extLst>
            <a:ext uri="{FF2B5EF4-FFF2-40B4-BE49-F238E27FC236}">
              <a16:creationId xmlns:a16="http://schemas.microsoft.com/office/drawing/2014/main" id="{4AA42EE6-945D-416D-BB71-1E94ACD7C77D}"/>
            </a:ext>
          </a:extLst>
        </xdr:cNvPr>
        <xdr:cNvSpPr txBox="1"/>
      </xdr:nvSpPr>
      <xdr:spPr>
        <a:xfrm>
          <a:off x="14909800" y="1004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129963</xdr:rowOff>
    </xdr:from>
    <xdr:to>
      <xdr:col>68</xdr:col>
      <xdr:colOff>203200</xdr:colOff>
      <xdr:row>60</xdr:row>
      <xdr:rowOff>60113</xdr:rowOff>
    </xdr:to>
    <xdr:sp macro="" textlink="">
      <xdr:nvSpPr>
        <xdr:cNvPr id="343" name="楕円 342">
          <a:extLst>
            <a:ext uri="{FF2B5EF4-FFF2-40B4-BE49-F238E27FC236}">
              <a16:creationId xmlns:a16="http://schemas.microsoft.com/office/drawing/2014/main" id="{DF3FC816-B65A-40BD-83D8-120AB2117E3D}"/>
            </a:ext>
          </a:extLst>
        </xdr:cNvPr>
        <xdr:cNvSpPr/>
      </xdr:nvSpPr>
      <xdr:spPr>
        <a:xfrm>
          <a:off x="14351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70290</xdr:rowOff>
    </xdr:from>
    <xdr:ext cx="762000" cy="259045"/>
    <xdr:sp macro="" textlink="">
      <xdr:nvSpPr>
        <xdr:cNvPr id="344" name="テキスト ボックス 343">
          <a:extLst>
            <a:ext uri="{FF2B5EF4-FFF2-40B4-BE49-F238E27FC236}">
              <a16:creationId xmlns:a16="http://schemas.microsoft.com/office/drawing/2014/main" id="{59C2362D-1067-43E1-B8DB-AA212BC295EF}"/>
            </a:ext>
          </a:extLst>
        </xdr:cNvPr>
        <xdr:cNvSpPr txBox="1"/>
      </xdr:nvSpPr>
      <xdr:spPr>
        <a:xfrm>
          <a:off x="14020800" y="1001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150071</xdr:rowOff>
    </xdr:from>
    <xdr:to>
      <xdr:col>64</xdr:col>
      <xdr:colOff>152400</xdr:colOff>
      <xdr:row>60</xdr:row>
      <xdr:rowOff>80221</xdr:rowOff>
    </xdr:to>
    <xdr:sp macro="" textlink="">
      <xdr:nvSpPr>
        <xdr:cNvPr id="345" name="楕円 344">
          <a:extLst>
            <a:ext uri="{FF2B5EF4-FFF2-40B4-BE49-F238E27FC236}">
              <a16:creationId xmlns:a16="http://schemas.microsoft.com/office/drawing/2014/main" id="{3FCA74F7-CAA4-4CC6-AEEC-5B5F57425544}"/>
            </a:ext>
          </a:extLst>
        </xdr:cNvPr>
        <xdr:cNvSpPr/>
      </xdr:nvSpPr>
      <xdr:spPr>
        <a:xfrm>
          <a:off x="13462000" y="102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90398</xdr:rowOff>
    </xdr:from>
    <xdr:ext cx="762000" cy="259045"/>
    <xdr:sp macro="" textlink="">
      <xdr:nvSpPr>
        <xdr:cNvPr id="346" name="テキスト ボックス 345">
          <a:extLst>
            <a:ext uri="{FF2B5EF4-FFF2-40B4-BE49-F238E27FC236}">
              <a16:creationId xmlns:a16="http://schemas.microsoft.com/office/drawing/2014/main" id="{B38CFB6F-8CEA-4E01-9EA1-34632A21EA3A}"/>
            </a:ext>
          </a:extLst>
        </xdr:cNvPr>
        <xdr:cNvSpPr txBox="1"/>
      </xdr:nvSpPr>
      <xdr:spPr>
        <a:xfrm>
          <a:off x="13131800" y="1003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196ED378-BC59-4A7F-9D1E-7E5503252ACE}"/>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F73106C0-10E7-41A1-8F18-7193DD1491A8}"/>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4F4BF6D-236C-43CA-8B41-73682CA30BC6}"/>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127452E2-1BFA-4D2D-833C-5D1E44C669F8}"/>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90A408A8-504E-4B8D-8593-22669757F37C}"/>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CBDC06A8-30D1-400F-B387-4095D69733AF}"/>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741A679-538F-42E5-902E-F267E66EB27C}"/>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EF8D5458-B15D-4F9A-97F3-1B373E1DE64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2F0B4DF7-EC96-4AA2-A64C-D0CDA05D15B1}"/>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8D3EB743-7BE3-4B7E-A4B7-1ECB0AC37F35}"/>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6567DE22-A152-4269-9F36-DF3C95AD3F69}"/>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C944998B-03DA-414C-BBC0-DD41A2C26D2A}"/>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5EAFEA24-844B-4F33-B0C5-25E0867EA217}"/>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か年平均である実質公債費比率は、前年度比</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％増加した。</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か年平均から除かれた令和元年度単年度比率と、新たに加わった令和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年度単年度比率を比較すると、令和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年度の方が比率が</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％高いためである。</a:t>
          </a:r>
          <a:endParaRPr lang="ja-JP" altLang="ja-JP" sz="1400">
            <a:effectLst/>
          </a:endParaRPr>
        </a:p>
        <a:p>
          <a:r>
            <a:rPr kumimoji="1" lang="ja-JP" altLang="ja-JP" sz="1100">
              <a:solidFill>
                <a:schemeClr val="dk1"/>
              </a:solidFill>
              <a:effectLst/>
              <a:latin typeface="+mn-lt"/>
              <a:ea typeface="+mn-ea"/>
              <a:cs typeface="+mn-cs"/>
            </a:rPr>
            <a:t>実質公債費比率が増したのは、令和元年度と令和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年度を比較して、一部事務組合等の起こした地方債に充てたと認められる負担金が、令和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度は約</a:t>
          </a:r>
          <a:r>
            <a:rPr kumimoji="1" lang="en-US" altLang="ja-JP" sz="1100">
              <a:solidFill>
                <a:schemeClr val="dk1"/>
              </a:solidFill>
              <a:effectLst/>
              <a:latin typeface="+mn-lt"/>
              <a:ea typeface="+mn-ea"/>
              <a:cs typeface="+mn-cs"/>
            </a:rPr>
            <a:t>700</a:t>
          </a:r>
          <a:r>
            <a:rPr kumimoji="1" lang="ja-JP" altLang="ja-JP" sz="1100">
              <a:solidFill>
                <a:schemeClr val="dk1"/>
              </a:solidFill>
              <a:effectLst/>
              <a:latin typeface="+mn-lt"/>
              <a:ea typeface="+mn-ea"/>
              <a:cs typeface="+mn-cs"/>
            </a:rPr>
            <a:t>％増となったことが要因として挙げられる。この負担金の増額要因は、新ごみ処理施設建設事業債に係る元金の償還開始のためであり、令和</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年度までこの償還は続く見込みである。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E0CEB37B-72B4-4B33-9BAC-ED0376ED2E62}"/>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167C53E2-1EEB-453B-85F2-7411CB6A1497}"/>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37986D19-0A95-479D-89D5-119B3862764E}"/>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C9AA6E41-2917-4826-BCE0-72DEAF394E6A}"/>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D87D62C9-6998-4717-8DB6-BC88D0F0F9E1}"/>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95016962-8CDE-4621-AC06-80142DD3B91A}"/>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5ABCEC23-FF53-4387-B779-23F3E147DE8F}"/>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848CC895-8FC9-4E1F-AA9D-474BB2888214}"/>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9298CFC6-9E1C-4D11-B3DF-E26E8E6F85C3}"/>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C7B56CE1-5FB0-4644-9043-7231DE6F0CCC}"/>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5B02AF0B-D1F1-4593-B7DE-92E58FAA2B1C}"/>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C43E26BD-25F3-4CFD-89BE-A05CBF053A95}"/>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B64D32C1-7115-450C-BCDF-7C8DD87BA93B}"/>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50292</xdr:rowOff>
    </xdr:from>
    <xdr:to>
      <xdr:col>81</xdr:col>
      <xdr:colOff>44450</xdr:colOff>
      <xdr:row>45</xdr:row>
      <xdr:rowOff>61214</xdr:rowOff>
    </xdr:to>
    <xdr:cxnSp macro="">
      <xdr:nvCxnSpPr>
        <xdr:cNvPr id="373" name="直線コネクタ 372">
          <a:extLst>
            <a:ext uri="{FF2B5EF4-FFF2-40B4-BE49-F238E27FC236}">
              <a16:creationId xmlns:a16="http://schemas.microsoft.com/office/drawing/2014/main" id="{725B8A68-F312-41BF-9B0F-511ACD9E86AB}"/>
            </a:ext>
          </a:extLst>
        </xdr:cNvPr>
        <xdr:cNvCxnSpPr/>
      </xdr:nvCxnSpPr>
      <xdr:spPr>
        <a:xfrm flipV="1">
          <a:off x="17018000" y="6222492"/>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a:extLst>
            <a:ext uri="{FF2B5EF4-FFF2-40B4-BE49-F238E27FC236}">
              <a16:creationId xmlns:a16="http://schemas.microsoft.com/office/drawing/2014/main" id="{B51D80E3-F12D-4BA6-BDAE-141FEA55FD9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a:extLst>
            <a:ext uri="{FF2B5EF4-FFF2-40B4-BE49-F238E27FC236}">
              <a16:creationId xmlns:a16="http://schemas.microsoft.com/office/drawing/2014/main" id="{C8E8BC2E-9CB2-4BC6-9BDE-152381AADC47}"/>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136669</xdr:rowOff>
    </xdr:from>
    <xdr:ext cx="762000" cy="259045"/>
    <xdr:sp macro="" textlink="">
      <xdr:nvSpPr>
        <xdr:cNvPr id="376" name="公債費負担の状況最大値テキスト">
          <a:extLst>
            <a:ext uri="{FF2B5EF4-FFF2-40B4-BE49-F238E27FC236}">
              <a16:creationId xmlns:a16="http://schemas.microsoft.com/office/drawing/2014/main" id="{9A081C05-A30C-4E1A-AC37-0D78BDC281AD}"/>
            </a:ext>
          </a:extLst>
        </xdr:cNvPr>
        <xdr:cNvSpPr txBox="1"/>
      </xdr:nvSpPr>
      <xdr:spPr>
        <a:xfrm>
          <a:off x="17106900" y="596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50292</xdr:rowOff>
    </xdr:from>
    <xdr:to>
      <xdr:col>81</xdr:col>
      <xdr:colOff>133350</xdr:colOff>
      <xdr:row>36</xdr:row>
      <xdr:rowOff>50292</xdr:rowOff>
    </xdr:to>
    <xdr:cxnSp macro="">
      <xdr:nvCxnSpPr>
        <xdr:cNvPr id="377" name="直線コネクタ 376">
          <a:extLst>
            <a:ext uri="{FF2B5EF4-FFF2-40B4-BE49-F238E27FC236}">
              <a16:creationId xmlns:a16="http://schemas.microsoft.com/office/drawing/2014/main" id="{52242525-EC9B-43F2-A8A7-FEEEED4B7412}"/>
            </a:ext>
          </a:extLst>
        </xdr:cNvPr>
        <xdr:cNvCxnSpPr/>
      </xdr:nvCxnSpPr>
      <xdr:spPr>
        <a:xfrm>
          <a:off x="16929100" y="622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69596</xdr:rowOff>
    </xdr:from>
    <xdr:to>
      <xdr:col>81</xdr:col>
      <xdr:colOff>44450</xdr:colOff>
      <xdr:row>36</xdr:row>
      <xdr:rowOff>127508</xdr:rowOff>
    </xdr:to>
    <xdr:cxnSp macro="">
      <xdr:nvCxnSpPr>
        <xdr:cNvPr id="378" name="直線コネクタ 377">
          <a:extLst>
            <a:ext uri="{FF2B5EF4-FFF2-40B4-BE49-F238E27FC236}">
              <a16:creationId xmlns:a16="http://schemas.microsoft.com/office/drawing/2014/main" id="{7D4862B7-B2B1-4AC6-AAD1-84DDB29C07DD}"/>
            </a:ext>
          </a:extLst>
        </xdr:cNvPr>
        <xdr:cNvCxnSpPr/>
      </xdr:nvCxnSpPr>
      <xdr:spPr>
        <a:xfrm>
          <a:off x="16179800" y="6241796"/>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132859</xdr:rowOff>
    </xdr:from>
    <xdr:ext cx="762000" cy="259045"/>
    <xdr:sp macro="" textlink="">
      <xdr:nvSpPr>
        <xdr:cNvPr id="379" name="公債費負担の状況平均値テキスト">
          <a:extLst>
            <a:ext uri="{FF2B5EF4-FFF2-40B4-BE49-F238E27FC236}">
              <a16:creationId xmlns:a16="http://schemas.microsoft.com/office/drawing/2014/main" id="{71D9A72B-12CB-43ED-9DF0-F5D1A24C44ED}"/>
            </a:ext>
          </a:extLst>
        </xdr:cNvPr>
        <xdr:cNvSpPr txBox="1"/>
      </xdr:nvSpPr>
      <xdr:spPr>
        <a:xfrm>
          <a:off x="17106900" y="681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80" name="フローチャート: 判断 379">
          <a:extLst>
            <a:ext uri="{FF2B5EF4-FFF2-40B4-BE49-F238E27FC236}">
              <a16:creationId xmlns:a16="http://schemas.microsoft.com/office/drawing/2014/main" id="{29B02D0E-878F-4575-92BB-D9FFFEF21639}"/>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59944</xdr:rowOff>
    </xdr:from>
    <xdr:to>
      <xdr:col>77</xdr:col>
      <xdr:colOff>44450</xdr:colOff>
      <xdr:row>36</xdr:row>
      <xdr:rowOff>69596</xdr:rowOff>
    </xdr:to>
    <xdr:cxnSp macro="">
      <xdr:nvCxnSpPr>
        <xdr:cNvPr id="381" name="直線コネクタ 380">
          <a:extLst>
            <a:ext uri="{FF2B5EF4-FFF2-40B4-BE49-F238E27FC236}">
              <a16:creationId xmlns:a16="http://schemas.microsoft.com/office/drawing/2014/main" id="{98240A86-6742-4E65-9C3C-8827292FEEC2}"/>
            </a:ext>
          </a:extLst>
        </xdr:cNvPr>
        <xdr:cNvCxnSpPr/>
      </xdr:nvCxnSpPr>
      <xdr:spPr>
        <a:xfrm>
          <a:off x="15290800" y="623214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a:extLst>
            <a:ext uri="{FF2B5EF4-FFF2-40B4-BE49-F238E27FC236}">
              <a16:creationId xmlns:a16="http://schemas.microsoft.com/office/drawing/2014/main" id="{3D550AE2-828B-4B8A-B79C-4D5F8A6395A9}"/>
            </a:ext>
          </a:extLst>
        </xdr:cNvPr>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83" name="テキスト ボックス 382">
          <a:extLst>
            <a:ext uri="{FF2B5EF4-FFF2-40B4-BE49-F238E27FC236}">
              <a16:creationId xmlns:a16="http://schemas.microsoft.com/office/drawing/2014/main" id="{E42009F0-FFF7-4D5D-8942-8CCD76A0D96D}"/>
            </a:ext>
          </a:extLst>
        </xdr:cNvPr>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59944</xdr:rowOff>
    </xdr:from>
    <xdr:to>
      <xdr:col>72</xdr:col>
      <xdr:colOff>203200</xdr:colOff>
      <xdr:row>36</xdr:row>
      <xdr:rowOff>88900</xdr:rowOff>
    </xdr:to>
    <xdr:cxnSp macro="">
      <xdr:nvCxnSpPr>
        <xdr:cNvPr id="384" name="直線コネクタ 383">
          <a:extLst>
            <a:ext uri="{FF2B5EF4-FFF2-40B4-BE49-F238E27FC236}">
              <a16:creationId xmlns:a16="http://schemas.microsoft.com/office/drawing/2014/main" id="{F849FA57-217A-42D6-8A17-64084130DB34}"/>
            </a:ext>
          </a:extLst>
        </xdr:cNvPr>
        <xdr:cNvCxnSpPr/>
      </xdr:nvCxnSpPr>
      <xdr:spPr>
        <a:xfrm flipV="1">
          <a:off x="14401800" y="623214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5" name="フローチャート: 判断 384">
          <a:extLst>
            <a:ext uri="{FF2B5EF4-FFF2-40B4-BE49-F238E27FC236}">
              <a16:creationId xmlns:a16="http://schemas.microsoft.com/office/drawing/2014/main" id="{29A3261B-4A54-4407-AB42-87054B324698}"/>
            </a:ext>
          </a:extLst>
        </xdr:cNvPr>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56405</xdr:rowOff>
    </xdr:from>
    <xdr:ext cx="762000" cy="259045"/>
    <xdr:sp macro="" textlink="">
      <xdr:nvSpPr>
        <xdr:cNvPr id="386" name="テキスト ボックス 385">
          <a:extLst>
            <a:ext uri="{FF2B5EF4-FFF2-40B4-BE49-F238E27FC236}">
              <a16:creationId xmlns:a16="http://schemas.microsoft.com/office/drawing/2014/main" id="{5D28F5DD-7A69-498F-B2A2-FDE7C36F3C24}"/>
            </a:ext>
          </a:extLst>
        </xdr:cNvPr>
        <xdr:cNvSpPr txBox="1"/>
      </xdr:nvSpPr>
      <xdr:spPr>
        <a:xfrm>
          <a:off x="149098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88900</xdr:rowOff>
    </xdr:from>
    <xdr:to>
      <xdr:col>68</xdr:col>
      <xdr:colOff>152400</xdr:colOff>
      <xdr:row>36</xdr:row>
      <xdr:rowOff>117856</xdr:rowOff>
    </xdr:to>
    <xdr:cxnSp macro="">
      <xdr:nvCxnSpPr>
        <xdr:cNvPr id="387" name="直線コネクタ 386">
          <a:extLst>
            <a:ext uri="{FF2B5EF4-FFF2-40B4-BE49-F238E27FC236}">
              <a16:creationId xmlns:a16="http://schemas.microsoft.com/office/drawing/2014/main" id="{1D9A3D64-79F3-4E3B-AFC2-084E0A6A86FA}"/>
            </a:ext>
          </a:extLst>
        </xdr:cNvPr>
        <xdr:cNvCxnSpPr/>
      </xdr:nvCxnSpPr>
      <xdr:spPr>
        <a:xfrm flipV="1">
          <a:off x="13512800" y="626110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160782</xdr:rowOff>
    </xdr:from>
    <xdr:to>
      <xdr:col>68</xdr:col>
      <xdr:colOff>203200</xdr:colOff>
      <xdr:row>40</xdr:row>
      <xdr:rowOff>90932</xdr:rowOff>
    </xdr:to>
    <xdr:sp macro="" textlink="">
      <xdr:nvSpPr>
        <xdr:cNvPr id="388" name="フローチャート: 判断 387">
          <a:extLst>
            <a:ext uri="{FF2B5EF4-FFF2-40B4-BE49-F238E27FC236}">
              <a16:creationId xmlns:a16="http://schemas.microsoft.com/office/drawing/2014/main" id="{FB712B4A-AB94-4CA3-9B3A-7E355AB2B842}"/>
            </a:ext>
          </a:extLst>
        </xdr:cNvPr>
        <xdr:cNvSpPr/>
      </xdr:nvSpPr>
      <xdr:spPr>
        <a:xfrm>
          <a:off x="14351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75709</xdr:rowOff>
    </xdr:from>
    <xdr:ext cx="762000" cy="259045"/>
    <xdr:sp macro="" textlink="">
      <xdr:nvSpPr>
        <xdr:cNvPr id="389" name="テキスト ボックス 388">
          <a:extLst>
            <a:ext uri="{FF2B5EF4-FFF2-40B4-BE49-F238E27FC236}">
              <a16:creationId xmlns:a16="http://schemas.microsoft.com/office/drawing/2014/main" id="{7659806F-B5CC-4FB6-9E6B-C779BDC5DA91}"/>
            </a:ext>
          </a:extLst>
        </xdr:cNvPr>
        <xdr:cNvSpPr txBox="1"/>
      </xdr:nvSpPr>
      <xdr:spPr>
        <a:xfrm>
          <a:off x="14020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18288</xdr:rowOff>
    </xdr:from>
    <xdr:to>
      <xdr:col>64</xdr:col>
      <xdr:colOff>152400</xdr:colOff>
      <xdr:row>40</xdr:row>
      <xdr:rowOff>119888</xdr:rowOff>
    </xdr:to>
    <xdr:sp macro="" textlink="">
      <xdr:nvSpPr>
        <xdr:cNvPr id="390" name="フローチャート: 判断 389">
          <a:extLst>
            <a:ext uri="{FF2B5EF4-FFF2-40B4-BE49-F238E27FC236}">
              <a16:creationId xmlns:a16="http://schemas.microsoft.com/office/drawing/2014/main" id="{601B8529-9237-41C9-812A-EAE5E7EF28DB}"/>
            </a:ext>
          </a:extLst>
        </xdr:cNvPr>
        <xdr:cNvSpPr/>
      </xdr:nvSpPr>
      <xdr:spPr>
        <a:xfrm>
          <a:off x="13462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104665</xdr:rowOff>
    </xdr:from>
    <xdr:ext cx="762000" cy="259045"/>
    <xdr:sp macro="" textlink="">
      <xdr:nvSpPr>
        <xdr:cNvPr id="391" name="テキスト ボックス 390">
          <a:extLst>
            <a:ext uri="{FF2B5EF4-FFF2-40B4-BE49-F238E27FC236}">
              <a16:creationId xmlns:a16="http://schemas.microsoft.com/office/drawing/2014/main" id="{0E66D296-8661-4993-A82D-055B729139C5}"/>
            </a:ext>
          </a:extLst>
        </xdr:cNvPr>
        <xdr:cNvSpPr txBox="1"/>
      </xdr:nvSpPr>
      <xdr:spPr>
        <a:xfrm>
          <a:off x="13131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2C5FB9ED-BBA6-447A-9DC7-DBC6DEF2A562}"/>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D51932CC-880C-404D-BB6F-DF7EBBADB3E2}"/>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C2B2BEFD-4868-4CDE-A890-2378224D52A3}"/>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497F9541-4567-4DD8-8AD3-79D840E2E3BA}"/>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5972E7F2-75E0-4791-BC40-768519F61F66}"/>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76708</xdr:rowOff>
    </xdr:from>
    <xdr:to>
      <xdr:col>81</xdr:col>
      <xdr:colOff>95250</xdr:colOff>
      <xdr:row>37</xdr:row>
      <xdr:rowOff>6858</xdr:rowOff>
    </xdr:to>
    <xdr:sp macro="" textlink="">
      <xdr:nvSpPr>
        <xdr:cNvPr id="397" name="楕円 396">
          <a:extLst>
            <a:ext uri="{FF2B5EF4-FFF2-40B4-BE49-F238E27FC236}">
              <a16:creationId xmlns:a16="http://schemas.microsoft.com/office/drawing/2014/main" id="{2F9D532F-23B5-4DA7-BF38-99EAD3C09880}"/>
            </a:ext>
          </a:extLst>
        </xdr:cNvPr>
        <xdr:cNvSpPr/>
      </xdr:nvSpPr>
      <xdr:spPr>
        <a:xfrm>
          <a:off x="16967200" y="624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169435</xdr:rowOff>
    </xdr:from>
    <xdr:ext cx="762000" cy="259045"/>
    <xdr:sp macro="" textlink="">
      <xdr:nvSpPr>
        <xdr:cNvPr id="398" name="公債費負担の状況該当値テキスト">
          <a:extLst>
            <a:ext uri="{FF2B5EF4-FFF2-40B4-BE49-F238E27FC236}">
              <a16:creationId xmlns:a16="http://schemas.microsoft.com/office/drawing/2014/main" id="{06CB1869-4F28-412B-8420-AE1F43513039}"/>
            </a:ext>
          </a:extLst>
        </xdr:cNvPr>
        <xdr:cNvSpPr txBox="1"/>
      </xdr:nvSpPr>
      <xdr:spPr>
        <a:xfrm>
          <a:off x="17106900" y="61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18796</xdr:rowOff>
    </xdr:from>
    <xdr:to>
      <xdr:col>77</xdr:col>
      <xdr:colOff>95250</xdr:colOff>
      <xdr:row>36</xdr:row>
      <xdr:rowOff>120396</xdr:rowOff>
    </xdr:to>
    <xdr:sp macro="" textlink="">
      <xdr:nvSpPr>
        <xdr:cNvPr id="399" name="楕円 398">
          <a:extLst>
            <a:ext uri="{FF2B5EF4-FFF2-40B4-BE49-F238E27FC236}">
              <a16:creationId xmlns:a16="http://schemas.microsoft.com/office/drawing/2014/main" id="{F1CED4A7-7AF7-4395-A22F-300B922ADAF4}"/>
            </a:ext>
          </a:extLst>
        </xdr:cNvPr>
        <xdr:cNvSpPr/>
      </xdr:nvSpPr>
      <xdr:spPr>
        <a:xfrm>
          <a:off x="16129000" y="619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130573</xdr:rowOff>
    </xdr:from>
    <xdr:ext cx="736600" cy="259045"/>
    <xdr:sp macro="" textlink="">
      <xdr:nvSpPr>
        <xdr:cNvPr id="400" name="テキスト ボックス 399">
          <a:extLst>
            <a:ext uri="{FF2B5EF4-FFF2-40B4-BE49-F238E27FC236}">
              <a16:creationId xmlns:a16="http://schemas.microsoft.com/office/drawing/2014/main" id="{0ACACE95-9473-4978-97FE-6D783FBF6DE4}"/>
            </a:ext>
          </a:extLst>
        </xdr:cNvPr>
        <xdr:cNvSpPr txBox="1"/>
      </xdr:nvSpPr>
      <xdr:spPr>
        <a:xfrm>
          <a:off x="15798800" y="5959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9144</xdr:rowOff>
    </xdr:from>
    <xdr:to>
      <xdr:col>73</xdr:col>
      <xdr:colOff>44450</xdr:colOff>
      <xdr:row>36</xdr:row>
      <xdr:rowOff>110744</xdr:rowOff>
    </xdr:to>
    <xdr:sp macro="" textlink="">
      <xdr:nvSpPr>
        <xdr:cNvPr id="401" name="楕円 400">
          <a:extLst>
            <a:ext uri="{FF2B5EF4-FFF2-40B4-BE49-F238E27FC236}">
              <a16:creationId xmlns:a16="http://schemas.microsoft.com/office/drawing/2014/main" id="{498EDCC3-5FF5-4652-9FEF-4CF3880D1722}"/>
            </a:ext>
          </a:extLst>
        </xdr:cNvPr>
        <xdr:cNvSpPr/>
      </xdr:nvSpPr>
      <xdr:spPr>
        <a:xfrm>
          <a:off x="15240000" y="618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120921</xdr:rowOff>
    </xdr:from>
    <xdr:ext cx="762000" cy="259045"/>
    <xdr:sp macro="" textlink="">
      <xdr:nvSpPr>
        <xdr:cNvPr id="402" name="テキスト ボックス 401">
          <a:extLst>
            <a:ext uri="{FF2B5EF4-FFF2-40B4-BE49-F238E27FC236}">
              <a16:creationId xmlns:a16="http://schemas.microsoft.com/office/drawing/2014/main" id="{2E5B5A13-03A1-4E94-BE2E-BC32A63DE586}"/>
            </a:ext>
          </a:extLst>
        </xdr:cNvPr>
        <xdr:cNvSpPr txBox="1"/>
      </xdr:nvSpPr>
      <xdr:spPr>
        <a:xfrm>
          <a:off x="14909800" y="595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38100</xdr:rowOff>
    </xdr:from>
    <xdr:to>
      <xdr:col>68</xdr:col>
      <xdr:colOff>203200</xdr:colOff>
      <xdr:row>36</xdr:row>
      <xdr:rowOff>139700</xdr:rowOff>
    </xdr:to>
    <xdr:sp macro="" textlink="">
      <xdr:nvSpPr>
        <xdr:cNvPr id="403" name="楕円 402">
          <a:extLst>
            <a:ext uri="{FF2B5EF4-FFF2-40B4-BE49-F238E27FC236}">
              <a16:creationId xmlns:a16="http://schemas.microsoft.com/office/drawing/2014/main" id="{A069AEA5-EC33-4E48-B926-ED8BB15A367A}"/>
            </a:ext>
          </a:extLst>
        </xdr:cNvPr>
        <xdr:cNvSpPr/>
      </xdr:nvSpPr>
      <xdr:spPr>
        <a:xfrm>
          <a:off x="14351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149877</xdr:rowOff>
    </xdr:from>
    <xdr:ext cx="762000" cy="259045"/>
    <xdr:sp macro="" textlink="">
      <xdr:nvSpPr>
        <xdr:cNvPr id="404" name="テキスト ボックス 403">
          <a:extLst>
            <a:ext uri="{FF2B5EF4-FFF2-40B4-BE49-F238E27FC236}">
              <a16:creationId xmlns:a16="http://schemas.microsoft.com/office/drawing/2014/main" id="{D668DF9A-9659-48C9-8750-6557A00CBA47}"/>
            </a:ext>
          </a:extLst>
        </xdr:cNvPr>
        <xdr:cNvSpPr txBox="1"/>
      </xdr:nvSpPr>
      <xdr:spPr>
        <a:xfrm>
          <a:off x="14020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67056</xdr:rowOff>
    </xdr:from>
    <xdr:to>
      <xdr:col>64</xdr:col>
      <xdr:colOff>152400</xdr:colOff>
      <xdr:row>36</xdr:row>
      <xdr:rowOff>168656</xdr:rowOff>
    </xdr:to>
    <xdr:sp macro="" textlink="">
      <xdr:nvSpPr>
        <xdr:cNvPr id="405" name="楕円 404">
          <a:extLst>
            <a:ext uri="{FF2B5EF4-FFF2-40B4-BE49-F238E27FC236}">
              <a16:creationId xmlns:a16="http://schemas.microsoft.com/office/drawing/2014/main" id="{F12990B7-C409-47EE-AC38-1A64990035A1}"/>
            </a:ext>
          </a:extLst>
        </xdr:cNvPr>
        <xdr:cNvSpPr/>
      </xdr:nvSpPr>
      <xdr:spPr>
        <a:xfrm>
          <a:off x="13462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7383</xdr:rowOff>
    </xdr:from>
    <xdr:ext cx="762000" cy="259045"/>
    <xdr:sp macro="" textlink="">
      <xdr:nvSpPr>
        <xdr:cNvPr id="406" name="テキスト ボックス 405">
          <a:extLst>
            <a:ext uri="{FF2B5EF4-FFF2-40B4-BE49-F238E27FC236}">
              <a16:creationId xmlns:a16="http://schemas.microsoft.com/office/drawing/2014/main" id="{9593440A-DE5F-4F44-9E0B-F0A34FF2ED49}"/>
            </a:ext>
          </a:extLst>
        </xdr:cNvPr>
        <xdr:cNvSpPr txBox="1"/>
      </xdr:nvSpPr>
      <xdr:spPr>
        <a:xfrm>
          <a:off x="13131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E191F21-10E5-462D-9FE7-C5D3837A37C5}"/>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22877270-077C-4004-BA40-C3ADB6D9C4D3}"/>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FF29D6B8-9D21-424B-AF65-D6368BB3EABB}"/>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4D81396E-15BA-4AB0-B6C8-46A044F05151}"/>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5D942D90-8E40-4714-AE35-3A8173F7C02F}"/>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C78003C6-00A4-42E3-991E-C632CFBCE3AB}"/>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60132239-D576-42A0-9029-84052804B117}"/>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35057867-0194-4F94-AC3F-D2B240CA2841}"/>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F01AF960-5590-4778-9A7B-C5E8BD46EDC4}"/>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ED201009-9F9C-41DC-9D35-DD6CF973FFE4}"/>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BEDEEC99-F9EB-42F3-AB8B-122F88126B3C}"/>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AEA0FA66-001B-4059-8FEA-91B5FFCEA9CA}"/>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73D2714-4651-476F-95B4-4580CDD84A28}"/>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将来負担額に対し、充当可能額が上回るため、将来負担比率は計上されていない。</a:t>
          </a:r>
          <a:endParaRPr lang="ja-JP" altLang="ja-JP" sz="1400">
            <a:effectLst/>
          </a:endParaRPr>
        </a:p>
        <a:p>
          <a:r>
            <a:rPr kumimoji="1" lang="ja-JP" altLang="ja-JP" sz="1100">
              <a:solidFill>
                <a:schemeClr val="dk1"/>
              </a:solidFill>
              <a:effectLst/>
              <a:latin typeface="+mn-lt"/>
              <a:ea typeface="+mn-ea"/>
              <a:cs typeface="+mn-cs"/>
            </a:rPr>
            <a:t>前年度と比較すると、将来負担比率は減少した。</a:t>
          </a:r>
          <a:endParaRPr lang="ja-JP" altLang="ja-JP" sz="1400">
            <a:effectLst/>
          </a:endParaRPr>
        </a:p>
        <a:p>
          <a:r>
            <a:rPr kumimoji="1" lang="ja-JP" altLang="ja-JP" sz="1100">
              <a:solidFill>
                <a:schemeClr val="dk1"/>
              </a:solidFill>
              <a:effectLst/>
              <a:latin typeface="+mn-lt"/>
              <a:ea typeface="+mn-ea"/>
              <a:cs typeface="+mn-cs"/>
            </a:rPr>
            <a:t>地方債現在高や標準財政規模は増加しているものの、充当可能基金が増加したこと、公営企業債等繰入見込額が減少したことが将来負担比率の減少要因として挙げられる。</a:t>
          </a:r>
          <a:endParaRPr lang="ja-JP" altLang="ja-JP" sz="1400">
            <a:effectLst/>
          </a:endParaRPr>
        </a:p>
        <a:p>
          <a:r>
            <a:rPr kumimoji="1" lang="ja-JP" altLang="ja-JP" sz="1100">
              <a:solidFill>
                <a:schemeClr val="dk1"/>
              </a:solidFill>
              <a:effectLst/>
              <a:latin typeface="+mn-lt"/>
              <a:ea typeface="+mn-ea"/>
              <a:cs typeface="+mn-cs"/>
            </a:rPr>
            <a:t>今後も事業実施の適正化を図り、財政の健全化に努める。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DC797681-E710-49C4-92C1-75D452FCF236}"/>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D126EF1F-5A10-49E5-9132-7D3C69C51A88}"/>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21D3BD52-BC39-4D25-9318-C93CA29AE0C1}"/>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a:extLst>
            <a:ext uri="{FF2B5EF4-FFF2-40B4-BE49-F238E27FC236}">
              <a16:creationId xmlns:a16="http://schemas.microsoft.com/office/drawing/2014/main" id="{349887DE-47DB-4B02-99A9-CE3E7E0E2602}"/>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a:extLst>
            <a:ext uri="{FF2B5EF4-FFF2-40B4-BE49-F238E27FC236}">
              <a16:creationId xmlns:a16="http://schemas.microsoft.com/office/drawing/2014/main" id="{E20FF8A6-8F8D-4ECF-BD27-A112F450DC5C}"/>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a:extLst>
            <a:ext uri="{FF2B5EF4-FFF2-40B4-BE49-F238E27FC236}">
              <a16:creationId xmlns:a16="http://schemas.microsoft.com/office/drawing/2014/main" id="{7C834AE9-DBB5-473C-B9E0-FA258850AEAC}"/>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a:extLst>
            <a:ext uri="{FF2B5EF4-FFF2-40B4-BE49-F238E27FC236}">
              <a16:creationId xmlns:a16="http://schemas.microsoft.com/office/drawing/2014/main" id="{33C2C486-970A-494B-8E6B-812A5ADBC1C6}"/>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a:extLst>
            <a:ext uri="{FF2B5EF4-FFF2-40B4-BE49-F238E27FC236}">
              <a16:creationId xmlns:a16="http://schemas.microsoft.com/office/drawing/2014/main" id="{C0F1ABBD-D1BA-4187-9D02-41935C923B71}"/>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a:extLst>
            <a:ext uri="{FF2B5EF4-FFF2-40B4-BE49-F238E27FC236}">
              <a16:creationId xmlns:a16="http://schemas.microsoft.com/office/drawing/2014/main" id="{37555A6D-0F6E-4025-BF91-3455B8AE6914}"/>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a:extLst>
            <a:ext uri="{FF2B5EF4-FFF2-40B4-BE49-F238E27FC236}">
              <a16:creationId xmlns:a16="http://schemas.microsoft.com/office/drawing/2014/main" id="{8375F70A-C099-40F3-A927-3EC41E5F4BDB}"/>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a:extLst>
            <a:ext uri="{FF2B5EF4-FFF2-40B4-BE49-F238E27FC236}">
              <a16:creationId xmlns:a16="http://schemas.microsoft.com/office/drawing/2014/main" id="{022101DD-D9F8-47D8-8934-8FDC97F322E6}"/>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a:extLst>
            <a:ext uri="{FF2B5EF4-FFF2-40B4-BE49-F238E27FC236}">
              <a16:creationId xmlns:a16="http://schemas.microsoft.com/office/drawing/2014/main" id="{A6B5C15E-F2BC-464D-8D0B-780E72CC5077}"/>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a:extLst>
            <a:ext uri="{FF2B5EF4-FFF2-40B4-BE49-F238E27FC236}">
              <a16:creationId xmlns:a16="http://schemas.microsoft.com/office/drawing/2014/main" id="{2B58EC12-0F12-4E1A-9C51-C1929D938D0E}"/>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a:extLst>
            <a:ext uri="{FF2B5EF4-FFF2-40B4-BE49-F238E27FC236}">
              <a16:creationId xmlns:a16="http://schemas.microsoft.com/office/drawing/2014/main" id="{2E8E04C9-C043-4164-931C-E22475449577}"/>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a:extLst>
            <a:ext uri="{FF2B5EF4-FFF2-40B4-BE49-F238E27FC236}">
              <a16:creationId xmlns:a16="http://schemas.microsoft.com/office/drawing/2014/main" id="{E6B2D237-A5F4-4F2E-ABC2-BE3DDD06FF06}"/>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2370FED2-4189-4E2E-8920-E3084845FFEC}"/>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B4269455-FF5E-48DA-A573-18D6E44AD175}"/>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7" name="直線コネクタ 436">
          <a:extLst>
            <a:ext uri="{FF2B5EF4-FFF2-40B4-BE49-F238E27FC236}">
              <a16:creationId xmlns:a16="http://schemas.microsoft.com/office/drawing/2014/main" id="{143AAD59-5811-4D3A-BA14-935D17CDE133}"/>
            </a:ext>
          </a:extLst>
        </xdr:cNvPr>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8" name="将来負担の状況最小値テキスト">
          <a:extLst>
            <a:ext uri="{FF2B5EF4-FFF2-40B4-BE49-F238E27FC236}">
              <a16:creationId xmlns:a16="http://schemas.microsoft.com/office/drawing/2014/main" id="{348704FA-C016-4D2E-898D-B8EF7154406B}"/>
            </a:ext>
          </a:extLst>
        </xdr:cNvPr>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9" name="直線コネクタ 438">
          <a:extLst>
            <a:ext uri="{FF2B5EF4-FFF2-40B4-BE49-F238E27FC236}">
              <a16:creationId xmlns:a16="http://schemas.microsoft.com/office/drawing/2014/main" id="{A83E7100-683E-4B14-A9DB-3A084FBDAEC1}"/>
            </a:ext>
          </a:extLst>
        </xdr:cNvPr>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a:extLst>
            <a:ext uri="{FF2B5EF4-FFF2-40B4-BE49-F238E27FC236}">
              <a16:creationId xmlns:a16="http://schemas.microsoft.com/office/drawing/2014/main" id="{EA3E7B4E-4C85-4788-B2C3-829C39CDDA77}"/>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a:extLst>
            <a:ext uri="{FF2B5EF4-FFF2-40B4-BE49-F238E27FC236}">
              <a16:creationId xmlns:a16="http://schemas.microsoft.com/office/drawing/2014/main" id="{D48379A3-1CA7-41E5-8EF3-51033E6676FD}"/>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151570</xdr:rowOff>
    </xdr:from>
    <xdr:ext cx="762000" cy="259045"/>
    <xdr:sp macro="" textlink="">
      <xdr:nvSpPr>
        <xdr:cNvPr id="442" name="将来負担の状況平均値テキスト">
          <a:extLst>
            <a:ext uri="{FF2B5EF4-FFF2-40B4-BE49-F238E27FC236}">
              <a16:creationId xmlns:a16="http://schemas.microsoft.com/office/drawing/2014/main" id="{57EB4C29-54EA-40D2-A785-7B706D958146}"/>
            </a:ext>
          </a:extLst>
        </xdr:cNvPr>
        <xdr:cNvSpPr txBox="1"/>
      </xdr:nvSpPr>
      <xdr:spPr>
        <a:xfrm>
          <a:off x="17106900" y="2380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xdr:rowOff>
    </xdr:from>
    <xdr:to>
      <xdr:col>81</xdr:col>
      <xdr:colOff>95250</xdr:colOff>
      <xdr:row>14</xdr:row>
      <xdr:rowOff>109643</xdr:rowOff>
    </xdr:to>
    <xdr:sp macro="" textlink="">
      <xdr:nvSpPr>
        <xdr:cNvPr id="443" name="フローチャート: 判断 442">
          <a:extLst>
            <a:ext uri="{FF2B5EF4-FFF2-40B4-BE49-F238E27FC236}">
              <a16:creationId xmlns:a16="http://schemas.microsoft.com/office/drawing/2014/main" id="{99A3D6C4-F56A-44D3-8926-AD564D25CE33}"/>
            </a:ext>
          </a:extLst>
        </xdr:cNvPr>
        <xdr:cNvSpPr/>
      </xdr:nvSpPr>
      <xdr:spPr>
        <a:xfrm>
          <a:off x="16967200" y="24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68943</xdr:rowOff>
    </xdr:from>
    <xdr:to>
      <xdr:col>77</xdr:col>
      <xdr:colOff>95250</xdr:colOff>
      <xdr:row>14</xdr:row>
      <xdr:rowOff>170543</xdr:rowOff>
    </xdr:to>
    <xdr:sp macro="" textlink="">
      <xdr:nvSpPr>
        <xdr:cNvPr id="444" name="フローチャート: 判断 443">
          <a:extLst>
            <a:ext uri="{FF2B5EF4-FFF2-40B4-BE49-F238E27FC236}">
              <a16:creationId xmlns:a16="http://schemas.microsoft.com/office/drawing/2014/main" id="{04E62D62-C9A4-4418-83DA-000C7510F777}"/>
            </a:ext>
          </a:extLst>
        </xdr:cNvPr>
        <xdr:cNvSpPr/>
      </xdr:nvSpPr>
      <xdr:spPr>
        <a:xfrm>
          <a:off x="16129000" y="246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9270</xdr:rowOff>
    </xdr:from>
    <xdr:ext cx="736600" cy="259045"/>
    <xdr:sp macro="" textlink="">
      <xdr:nvSpPr>
        <xdr:cNvPr id="445" name="テキスト ボックス 444">
          <a:extLst>
            <a:ext uri="{FF2B5EF4-FFF2-40B4-BE49-F238E27FC236}">
              <a16:creationId xmlns:a16="http://schemas.microsoft.com/office/drawing/2014/main" id="{93387C73-3B78-418F-B445-7B51ED39DBE3}"/>
            </a:ext>
          </a:extLst>
        </xdr:cNvPr>
        <xdr:cNvSpPr txBox="1"/>
      </xdr:nvSpPr>
      <xdr:spPr>
        <a:xfrm>
          <a:off x="15798800" y="223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150525</xdr:rowOff>
    </xdr:from>
    <xdr:to>
      <xdr:col>73</xdr:col>
      <xdr:colOff>44450</xdr:colOff>
      <xdr:row>15</xdr:row>
      <xdr:rowOff>80675</xdr:rowOff>
    </xdr:to>
    <xdr:sp macro="" textlink="">
      <xdr:nvSpPr>
        <xdr:cNvPr id="446" name="フローチャート: 判断 445">
          <a:extLst>
            <a:ext uri="{FF2B5EF4-FFF2-40B4-BE49-F238E27FC236}">
              <a16:creationId xmlns:a16="http://schemas.microsoft.com/office/drawing/2014/main" id="{4F9A4CD6-4D25-4E4D-A355-1D987CF67122}"/>
            </a:ext>
          </a:extLst>
        </xdr:cNvPr>
        <xdr:cNvSpPr/>
      </xdr:nvSpPr>
      <xdr:spPr>
        <a:xfrm>
          <a:off x="15240000" y="25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90852</xdr:rowOff>
    </xdr:from>
    <xdr:ext cx="762000" cy="259045"/>
    <xdr:sp macro="" textlink="">
      <xdr:nvSpPr>
        <xdr:cNvPr id="447" name="テキスト ボックス 446">
          <a:extLst>
            <a:ext uri="{FF2B5EF4-FFF2-40B4-BE49-F238E27FC236}">
              <a16:creationId xmlns:a16="http://schemas.microsoft.com/office/drawing/2014/main" id="{55FAB5E9-F2C1-4541-A382-19676C040A8A}"/>
            </a:ext>
          </a:extLst>
        </xdr:cNvPr>
        <xdr:cNvSpPr txBox="1"/>
      </xdr:nvSpPr>
      <xdr:spPr>
        <a:xfrm>
          <a:off x="14909800" y="231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155121</xdr:rowOff>
    </xdr:from>
    <xdr:to>
      <xdr:col>68</xdr:col>
      <xdr:colOff>203200</xdr:colOff>
      <xdr:row>15</xdr:row>
      <xdr:rowOff>85271</xdr:rowOff>
    </xdr:to>
    <xdr:sp macro="" textlink="">
      <xdr:nvSpPr>
        <xdr:cNvPr id="448" name="フローチャート: 判断 447">
          <a:extLst>
            <a:ext uri="{FF2B5EF4-FFF2-40B4-BE49-F238E27FC236}">
              <a16:creationId xmlns:a16="http://schemas.microsoft.com/office/drawing/2014/main" id="{6D08B151-C657-44E7-9B1E-D53FD01B7B30}"/>
            </a:ext>
          </a:extLst>
        </xdr:cNvPr>
        <xdr:cNvSpPr/>
      </xdr:nvSpPr>
      <xdr:spPr>
        <a:xfrm>
          <a:off x="14351000" y="255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95448</xdr:rowOff>
    </xdr:from>
    <xdr:ext cx="762000" cy="259045"/>
    <xdr:sp macro="" textlink="">
      <xdr:nvSpPr>
        <xdr:cNvPr id="449" name="テキスト ボックス 448">
          <a:extLst>
            <a:ext uri="{FF2B5EF4-FFF2-40B4-BE49-F238E27FC236}">
              <a16:creationId xmlns:a16="http://schemas.microsoft.com/office/drawing/2014/main" id="{96B3236A-BEF5-4262-B193-CA2FF40CB5B7}"/>
            </a:ext>
          </a:extLst>
        </xdr:cNvPr>
        <xdr:cNvSpPr txBox="1"/>
      </xdr:nvSpPr>
      <xdr:spPr>
        <a:xfrm>
          <a:off x="14020800" y="232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152823</xdr:rowOff>
    </xdr:from>
    <xdr:to>
      <xdr:col>64</xdr:col>
      <xdr:colOff>152400</xdr:colOff>
      <xdr:row>15</xdr:row>
      <xdr:rowOff>82973</xdr:rowOff>
    </xdr:to>
    <xdr:sp macro="" textlink="">
      <xdr:nvSpPr>
        <xdr:cNvPr id="450" name="フローチャート: 判断 449">
          <a:extLst>
            <a:ext uri="{FF2B5EF4-FFF2-40B4-BE49-F238E27FC236}">
              <a16:creationId xmlns:a16="http://schemas.microsoft.com/office/drawing/2014/main" id="{C703A7D2-61EE-4F5F-A44C-02A3F3A834F9}"/>
            </a:ext>
          </a:extLst>
        </xdr:cNvPr>
        <xdr:cNvSpPr/>
      </xdr:nvSpPr>
      <xdr:spPr>
        <a:xfrm>
          <a:off x="13462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93150</xdr:rowOff>
    </xdr:from>
    <xdr:ext cx="762000" cy="259045"/>
    <xdr:sp macro="" textlink="">
      <xdr:nvSpPr>
        <xdr:cNvPr id="451" name="テキスト ボックス 450">
          <a:extLst>
            <a:ext uri="{FF2B5EF4-FFF2-40B4-BE49-F238E27FC236}">
              <a16:creationId xmlns:a16="http://schemas.microsoft.com/office/drawing/2014/main" id="{FCF95FC9-20DA-454A-BECB-78444985E24F}"/>
            </a:ext>
          </a:extLst>
        </xdr:cNvPr>
        <xdr:cNvSpPr txBox="1"/>
      </xdr:nvSpPr>
      <xdr:spPr>
        <a:xfrm>
          <a:off x="13131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FC77EC83-4C0B-41E3-8855-5ECBB7F547A7}"/>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678BE954-C673-424E-8B81-F8D562940894}"/>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1E318A5E-B3FD-40E7-B34A-5EBE0B615D24}"/>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2E23CBE5-8CF2-4EC3-B22B-F09513028D26}"/>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37C78667-15B4-467D-B72D-14B74F99C501}"/>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68,325
64,746
23.22
27,819,145
26,640,535
1,149,542
14,672,034
14,288,401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人件費は業務委託の拡充や指定管理者制度の導入により年々減少傾向にあったが、平成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年度には、消防広域化に伴い大幅に減少し、類似団体平均を下回った。なお、人件費は減少したが、補助費等において尾三消防組合負担金が平成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年度より新たに計上されている。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年度は、期末及び勤勉手当の支給率が減少したものの、職員の採用者数が増えたことによる給与等の増加がこれを上回った。</a:t>
          </a:r>
          <a:endParaRPr lang="ja-JP" altLang="ja-JP">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37846</xdr:rowOff>
    </xdr:from>
    <xdr:to>
      <xdr:col>24</xdr:col>
      <xdr:colOff>25400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859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124223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37846</xdr:rowOff>
    </xdr:from>
    <xdr:to>
      <xdr:col>24</xdr:col>
      <xdr:colOff>114300</xdr:colOff>
      <xdr:row>35</xdr:row>
      <xdr:rowOff>37846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xdr:rowOff>
    </xdr:from>
    <xdr:to>
      <xdr:col>24</xdr:col>
      <xdr:colOff>25400</xdr:colOff>
      <xdr:row>37</xdr:row>
      <xdr:rowOff>46990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449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1270</xdr:rowOff>
    </xdr:from>
    <xdr:to>
      <xdr:col>19</xdr:col>
      <xdr:colOff>187325</xdr:colOff>
      <xdr:row>37</xdr:row>
      <xdr:rowOff>46990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44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129286</xdr:rowOff>
    </xdr:from>
    <xdr:to>
      <xdr:col>15</xdr:col>
      <xdr:colOff>98425</xdr:colOff>
      <xdr:row>37</xdr:row>
      <xdr:rowOff>46990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30036"/>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114571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129286</xdr:rowOff>
    </xdr:from>
    <xdr:to>
      <xdr:col>11</xdr:col>
      <xdr:colOff>9525</xdr:colOff>
      <xdr:row>35</xdr:row>
      <xdr:rowOff>161290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1300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139717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121920</xdr:rowOff>
    </xdr:from>
    <xdr:to>
      <xdr:col>20</xdr:col>
      <xdr:colOff>38100</xdr:colOff>
      <xdr:row>37</xdr:row>
      <xdr:rowOff>52070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167640</xdr:rowOff>
    </xdr:from>
    <xdr:to>
      <xdr:col>15</xdr:col>
      <xdr:colOff>149225</xdr:colOff>
      <xdr:row>37</xdr:row>
      <xdr:rowOff>97790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107967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78486</xdr:rowOff>
    </xdr:from>
    <xdr:to>
      <xdr:col>11</xdr:col>
      <xdr:colOff>60325</xdr:colOff>
      <xdr:row>36</xdr:row>
      <xdr:rowOff>8636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18813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110490</xdr:rowOff>
    </xdr:from>
    <xdr:to>
      <xdr:col>6</xdr:col>
      <xdr:colOff>171450</xdr:colOff>
      <xdr:row>36</xdr:row>
      <xdr:rowOff>40640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50817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年度は、新型コロナウイルスワクチン接種に伴う委託業務が増額</a:t>
          </a:r>
          <a:r>
            <a:rPr kumimoji="1" lang="ja-JP" altLang="en-US" sz="1100">
              <a:solidFill>
                <a:schemeClr val="dk1"/>
              </a:solidFill>
              <a:effectLst/>
              <a:latin typeface="+mn-lt"/>
              <a:ea typeface="+mn-ea"/>
              <a:cs typeface="+mn-cs"/>
            </a:rPr>
            <a:t>大きく減ったものの、公園施設指定管理料、児童発達支援センター事業委託料などにより、</a:t>
          </a:r>
          <a:r>
            <a:rPr kumimoji="1" lang="ja-JP" altLang="ja-JP" sz="1100">
              <a:solidFill>
                <a:schemeClr val="dk1"/>
              </a:solidFill>
              <a:effectLst/>
              <a:latin typeface="+mn-lt"/>
              <a:ea typeface="+mn-ea"/>
              <a:cs typeface="+mn-cs"/>
            </a:rPr>
            <a:t>前年度比微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となった。類似団体平均値と比較すると横ばいを推移している。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73660</xdr:rowOff>
    </xdr:from>
    <xdr:to>
      <xdr:col>82</xdr:col>
      <xdr:colOff>107950</xdr:colOff>
      <xdr:row>22</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7396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7637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7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35560</xdr:rowOff>
    </xdr:from>
    <xdr:to>
      <xdr:col>82</xdr:col>
      <xdr:colOff>196850</xdr:colOff>
      <xdr:row>22</xdr:row>
      <xdr:rowOff>35560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0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73660</xdr:rowOff>
    </xdr:from>
    <xdr:to>
      <xdr:col>82</xdr:col>
      <xdr:colOff>196850</xdr:colOff>
      <xdr:row>14</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7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8890</xdr:rowOff>
    </xdr:from>
    <xdr:to>
      <xdr:col>82</xdr:col>
      <xdr:colOff>107950</xdr:colOff>
      <xdr:row>17</xdr:row>
      <xdr:rowOff>69850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9235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8890</xdr:rowOff>
    </xdr:from>
    <xdr:to>
      <xdr:col>78</xdr:col>
      <xdr:colOff>69850</xdr:colOff>
      <xdr:row>17</xdr:row>
      <xdr:rowOff>92710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9235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67327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92710</xdr:rowOff>
    </xdr:from>
    <xdr:to>
      <xdr:col>73</xdr:col>
      <xdr:colOff>180975</xdr:colOff>
      <xdr:row>18</xdr:row>
      <xdr:rowOff>20320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0073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168910</xdr:rowOff>
    </xdr:from>
    <xdr:to>
      <xdr:col>69</xdr:col>
      <xdr:colOff>92075</xdr:colOff>
      <xdr:row>18</xdr:row>
      <xdr:rowOff>20320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083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148590</xdr:rowOff>
    </xdr:from>
    <xdr:to>
      <xdr:col>69</xdr:col>
      <xdr:colOff>142875</xdr:colOff>
      <xdr:row>18</xdr:row>
      <xdr:rowOff>78740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63517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58437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35577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129540</xdr:rowOff>
    </xdr:from>
    <xdr:to>
      <xdr:col>78</xdr:col>
      <xdr:colOff>120650</xdr:colOff>
      <xdr:row>17</xdr:row>
      <xdr:rowOff>59690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41910</xdr:rowOff>
    </xdr:from>
    <xdr:to>
      <xdr:col>74</xdr:col>
      <xdr:colOff>31750</xdr:colOff>
      <xdr:row>17</xdr:row>
      <xdr:rowOff>143510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153687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140970</xdr:rowOff>
    </xdr:from>
    <xdr:to>
      <xdr:col>69</xdr:col>
      <xdr:colOff>142875</xdr:colOff>
      <xdr:row>18</xdr:row>
      <xdr:rowOff>71120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81297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82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33037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扶助費の決算額で見れば、令和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7,107</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6,489</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で、前年度比</a:t>
          </a:r>
          <a:r>
            <a:rPr kumimoji="1" lang="en-US" altLang="ja-JP" sz="1100">
              <a:solidFill>
                <a:schemeClr val="dk1"/>
              </a:solidFill>
              <a:effectLst/>
              <a:latin typeface="+mn-lt"/>
              <a:ea typeface="+mn-ea"/>
              <a:cs typeface="+mn-cs"/>
            </a:rPr>
            <a:t>8.7</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ものの、令和４年度の経常一般財源及び臨時財政対策債発行可能額の合計額が令和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年度に比べて約</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％減少したことが上昇した要因である。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新型コロナウイルス関連の給付事業減少したため扶助費も減少したが、</a:t>
          </a:r>
          <a:r>
            <a:rPr kumimoji="1" lang="ja-JP" altLang="ja-JP" sz="1100">
              <a:solidFill>
                <a:schemeClr val="dk1"/>
              </a:solidFill>
              <a:effectLst/>
              <a:latin typeface="+mn-lt"/>
              <a:ea typeface="+mn-ea"/>
              <a:cs typeface="+mn-cs"/>
            </a:rPr>
            <a:t>高齢化等により年々増加傾向にあることから、資格審査等の適正化や資格要件の見直しを進め、適正な給付に努める。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86178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403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37193</xdr:rowOff>
    </xdr:from>
    <xdr:to>
      <xdr:col>24</xdr:col>
      <xdr:colOff>25400</xdr:colOff>
      <xdr:row>60</xdr:row>
      <xdr:rowOff>159657</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10152743"/>
          <a:ext cx="8382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92727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37193</xdr:rowOff>
    </xdr:from>
    <xdr:to>
      <xdr:col>19</xdr:col>
      <xdr:colOff>187325</xdr:colOff>
      <xdr:row>59</xdr:row>
      <xdr:rowOff>167822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1527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106334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167822</xdr:rowOff>
    </xdr:from>
    <xdr:to>
      <xdr:col>15</xdr:col>
      <xdr:colOff>98425</xdr:colOff>
      <xdr:row>62</xdr:row>
      <xdr:rowOff>29028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10283372"/>
          <a:ext cx="889000" cy="37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92528</xdr:rowOff>
    </xdr:from>
    <xdr:to>
      <xdr:col>15</xdr:col>
      <xdr:colOff>149225</xdr:colOff>
      <xdr:row>57</xdr:row>
      <xdr:rowOff>22678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32855</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151493</xdr:rowOff>
    </xdr:from>
    <xdr:to>
      <xdr:col>11</xdr:col>
      <xdr:colOff>9525</xdr:colOff>
      <xdr:row>62</xdr:row>
      <xdr:rowOff>29028</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6099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35378</xdr:rowOff>
    </xdr:from>
    <xdr:to>
      <xdr:col>11</xdr:col>
      <xdr:colOff>60325</xdr:colOff>
      <xdr:row>57</xdr:row>
      <xdr:rowOff>136978</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147155</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98170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108857</xdr:rowOff>
    </xdr:from>
    <xdr:to>
      <xdr:col>24</xdr:col>
      <xdr:colOff>76200</xdr:colOff>
      <xdr:row>61</xdr:row>
      <xdr:rowOff>39007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39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17434</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304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157843</xdr:rowOff>
    </xdr:from>
    <xdr:to>
      <xdr:col>20</xdr:col>
      <xdr:colOff>38100</xdr:colOff>
      <xdr:row>59</xdr:row>
      <xdr:rowOff>87993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72770</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18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117022</xdr:rowOff>
    </xdr:from>
    <xdr:to>
      <xdr:col>15</xdr:col>
      <xdr:colOff>149225</xdr:colOff>
      <xdr:row>60</xdr:row>
      <xdr:rowOff>47172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31949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149678</xdr:rowOff>
    </xdr:from>
    <xdr:to>
      <xdr:col>11</xdr:col>
      <xdr:colOff>60325</xdr:colOff>
      <xdr:row>62</xdr:row>
      <xdr:rowOff>79828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60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62</xdr:row>
      <xdr:rowOff>64605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69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61</xdr:row>
      <xdr:rowOff>100693</xdr:rowOff>
    </xdr:from>
    <xdr:to>
      <xdr:col>6</xdr:col>
      <xdr:colOff>171450</xdr:colOff>
      <xdr:row>62</xdr:row>
      <xdr:rowOff>30843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55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62</xdr:row>
      <xdr:rowOff>15620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64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こ</a:t>
          </a:r>
          <a:r>
            <a:rPr kumimoji="1" lang="ja-JP" altLang="ja-JP" sz="1100">
              <a:solidFill>
                <a:schemeClr val="dk1"/>
              </a:solidFill>
              <a:effectLst/>
              <a:latin typeface="+mn-lt"/>
              <a:ea typeface="+mn-ea"/>
              <a:cs typeface="+mn-cs"/>
            </a:rPr>
            <a:t>の内訳は、「（１）普通会計の状況（市町村）」シート中「性質別歳出の状況」表の「経常経費充当一般財源等」のとおり、維持補修費</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％、繰出金</a:t>
          </a:r>
          <a:r>
            <a:rPr kumimoji="1" lang="en-US" altLang="ja-JP" sz="1100">
              <a:solidFill>
                <a:schemeClr val="dk1"/>
              </a:solidFill>
              <a:effectLst/>
              <a:latin typeface="+mn-lt"/>
              <a:ea typeface="+mn-ea"/>
              <a:cs typeface="+mn-cs"/>
            </a:rPr>
            <a:t>11.2</a:t>
          </a:r>
          <a:r>
            <a:rPr kumimoji="1" lang="ja-JP" altLang="ja-JP" sz="1100">
              <a:solidFill>
                <a:schemeClr val="dk1"/>
              </a:solidFill>
              <a:effectLst/>
              <a:latin typeface="+mn-lt"/>
              <a:ea typeface="+mn-ea"/>
              <a:cs typeface="+mn-cs"/>
            </a:rPr>
            <a:t>％である。その他の大半を占める繰出金は、国民健康保険などの特別会計繰出金である。概ね横ばいを推移している。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48078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89357"/>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146050</xdr:rowOff>
    </xdr:from>
    <xdr:to>
      <xdr:col>82</xdr:col>
      <xdr:colOff>107950</xdr:colOff>
      <xdr:row>58</xdr:row>
      <xdr:rowOff>116115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918700"/>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49184</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21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32657</xdr:rowOff>
    </xdr:from>
    <xdr:to>
      <xdr:col>82</xdr:col>
      <xdr:colOff>158750</xdr:colOff>
      <xdr:row>58</xdr:row>
      <xdr:rowOff>134257</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146050</xdr:rowOff>
    </xdr:from>
    <xdr:to>
      <xdr:col>78</xdr:col>
      <xdr:colOff>69850</xdr:colOff>
      <xdr:row>58</xdr:row>
      <xdr:rowOff>29028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9187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149678</xdr:rowOff>
    </xdr:from>
    <xdr:to>
      <xdr:col>78</xdr:col>
      <xdr:colOff>120650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64605</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29028</xdr:rowOff>
    </xdr:from>
    <xdr:to>
      <xdr:col>73</xdr:col>
      <xdr:colOff>180975</xdr:colOff>
      <xdr:row>58</xdr:row>
      <xdr:rowOff>39915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9731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97262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39915</xdr:rowOff>
    </xdr:from>
    <xdr:to>
      <xdr:col>69</xdr:col>
      <xdr:colOff>92075</xdr:colOff>
      <xdr:row>58</xdr:row>
      <xdr:rowOff>72572</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984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24493</xdr:rowOff>
    </xdr:from>
    <xdr:to>
      <xdr:col>69</xdr:col>
      <xdr:colOff>142875</xdr:colOff>
      <xdr:row>59</xdr:row>
      <xdr:rowOff>126093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110870</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154412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65315</xdr:rowOff>
    </xdr:from>
    <xdr:to>
      <xdr:col>82</xdr:col>
      <xdr:colOff>158750</xdr:colOff>
      <xdr:row>58</xdr:row>
      <xdr:rowOff>166915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37392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98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95250</xdr:rowOff>
    </xdr:from>
    <xdr:to>
      <xdr:col>78</xdr:col>
      <xdr:colOff>120650</xdr:colOff>
      <xdr:row>58</xdr:row>
      <xdr:rowOff>25400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35577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149678</xdr:rowOff>
    </xdr:from>
    <xdr:to>
      <xdr:col>74</xdr:col>
      <xdr:colOff>31750</xdr:colOff>
      <xdr:row>58</xdr:row>
      <xdr:rowOff>79828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90005</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160565</xdr:rowOff>
    </xdr:from>
    <xdr:to>
      <xdr:col>69</xdr:col>
      <xdr:colOff>142875</xdr:colOff>
      <xdr:row>58</xdr:row>
      <xdr:rowOff>90715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100892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21772</xdr:rowOff>
    </xdr:from>
    <xdr:to>
      <xdr:col>65</xdr:col>
      <xdr:colOff>53975</xdr:colOff>
      <xdr:row>58</xdr:row>
      <xdr:rowOff>123372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133549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73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した主な要因は、</a:t>
          </a:r>
          <a:r>
            <a:rPr kumimoji="1" lang="ja-JP" altLang="en-US" sz="1100">
              <a:solidFill>
                <a:schemeClr val="dk1"/>
              </a:solidFill>
              <a:effectLst/>
              <a:latin typeface="+mn-lt"/>
              <a:ea typeface="+mn-ea"/>
              <a:cs typeface="+mn-cs"/>
            </a:rPr>
            <a:t>東部知多衛生組合負担金や子育て応援給付金などにより、約</a:t>
          </a:r>
          <a:r>
            <a:rPr kumimoji="1" lang="en-US" altLang="ja-JP" sz="1100">
              <a:solidFill>
                <a:schemeClr val="dk1"/>
              </a:solidFill>
              <a:effectLst/>
              <a:latin typeface="+mn-lt"/>
              <a:ea typeface="+mn-ea"/>
              <a:cs typeface="+mn-cs"/>
            </a:rPr>
            <a:t>3.6</a:t>
          </a:r>
          <a:r>
            <a:rPr kumimoji="1" lang="ja-JP" altLang="en-US" sz="1100">
              <a:solidFill>
                <a:schemeClr val="dk1"/>
              </a:solidFill>
              <a:effectLst/>
              <a:latin typeface="+mn-lt"/>
              <a:ea typeface="+mn-ea"/>
              <a:cs typeface="+mn-cs"/>
            </a:rPr>
            <a:t>億円増加したため。</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94996</xdr:rowOff>
    </xdr:from>
    <xdr:to>
      <xdr:col>82</xdr:col>
      <xdr:colOff>107950</xdr:colOff>
      <xdr:row>40</xdr:row>
      <xdr:rowOff>44704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2429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9923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94996</xdr:rowOff>
    </xdr:from>
    <xdr:to>
      <xdr:col>82</xdr:col>
      <xdr:colOff>196850</xdr:colOff>
      <xdr:row>34</xdr:row>
      <xdr:rowOff>94996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40132</xdr:rowOff>
    </xdr:from>
    <xdr:to>
      <xdr:col>82</xdr:col>
      <xdr:colOff>107950</xdr:colOff>
      <xdr:row>36</xdr:row>
      <xdr:rowOff>122428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21233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66565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40132</xdr:rowOff>
    </xdr:from>
    <xdr:to>
      <xdr:col>78</xdr:col>
      <xdr:colOff>69850</xdr:colOff>
      <xdr:row>36</xdr:row>
      <xdr:rowOff>85852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2123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53848</xdr:rowOff>
    </xdr:from>
    <xdr:to>
      <xdr:col>73</xdr:col>
      <xdr:colOff>180975</xdr:colOff>
      <xdr:row>36</xdr:row>
      <xdr:rowOff>85852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2260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108204</xdr:rowOff>
    </xdr:from>
    <xdr:to>
      <xdr:col>74</xdr:col>
      <xdr:colOff>31750</xdr:colOff>
      <xdr:row>37</xdr:row>
      <xdr:rowOff>38354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23131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53848</xdr:rowOff>
    </xdr:from>
    <xdr:to>
      <xdr:col>69</xdr:col>
      <xdr:colOff>92075</xdr:colOff>
      <xdr:row>37</xdr:row>
      <xdr:rowOff>33274</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226048"/>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88155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160782</xdr:rowOff>
    </xdr:from>
    <xdr:to>
      <xdr:col>78</xdr:col>
      <xdr:colOff>120650</xdr:colOff>
      <xdr:row>36</xdr:row>
      <xdr:rowOff>90932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35052</xdr:rowOff>
    </xdr:from>
    <xdr:to>
      <xdr:col>74</xdr:col>
      <xdr:colOff>31750</xdr:colOff>
      <xdr:row>36</xdr:row>
      <xdr:rowOff>136652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146829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xdr:rowOff>
    </xdr:from>
    <xdr:to>
      <xdr:col>69</xdr:col>
      <xdr:colOff>142875</xdr:colOff>
      <xdr:row>36</xdr:row>
      <xdr:rowOff>104648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6.4</a:t>
          </a:r>
          <a:r>
            <a:rPr kumimoji="1" lang="ja-JP" altLang="ja-JP" sz="1100">
              <a:solidFill>
                <a:schemeClr val="dk1"/>
              </a:solidFill>
              <a:effectLst/>
              <a:latin typeface="+mn-lt"/>
              <a:ea typeface="+mn-ea"/>
              <a:cs typeface="+mn-cs"/>
            </a:rPr>
            <a:t>％下回っている。</a:t>
          </a:r>
          <a:endParaRPr lang="ja-JP" altLang="ja-JP" sz="1400">
            <a:effectLst/>
          </a:endParaRPr>
        </a:p>
        <a:p>
          <a:r>
            <a:rPr kumimoji="1" lang="ja-JP" altLang="ja-JP" sz="1100">
              <a:solidFill>
                <a:schemeClr val="dk1"/>
              </a:solidFill>
              <a:effectLst/>
              <a:latin typeface="+mn-lt"/>
              <a:ea typeface="+mn-ea"/>
              <a:cs typeface="+mn-cs"/>
            </a:rPr>
            <a:t>今後も</a:t>
          </a:r>
          <a:r>
            <a:rPr kumimoji="1" lang="ja-JP" altLang="en-US" sz="1100">
              <a:solidFill>
                <a:schemeClr val="dk1"/>
              </a:solidFill>
              <a:effectLst/>
              <a:latin typeface="+mn-lt"/>
              <a:ea typeface="+mn-ea"/>
              <a:cs typeface="+mn-cs"/>
            </a:rPr>
            <a:t>財政状況を鑑みながら起債</a:t>
          </a:r>
          <a:r>
            <a:rPr kumimoji="1" lang="ja-JP" altLang="ja-JP" sz="1100">
              <a:solidFill>
                <a:schemeClr val="dk1"/>
              </a:solidFill>
              <a:effectLst/>
              <a:latin typeface="+mn-lt"/>
              <a:ea typeface="+mn-ea"/>
              <a:cs typeface="+mn-cs"/>
            </a:rPr>
            <a:t>事業の選択に注力する。また、公共施設の老朽化に伴う更新工事等に備え、状況変化に対応していく。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90424</xdr:rowOff>
    </xdr:from>
    <xdr:to>
      <xdr:col>24</xdr:col>
      <xdr:colOff>25400</xdr:colOff>
      <xdr:row>80</xdr:row>
      <xdr:rowOff>72137</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7724"/>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44214</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72137</xdr:rowOff>
    </xdr:from>
    <xdr:to>
      <xdr:col>24</xdr:col>
      <xdr:colOff>114300</xdr:colOff>
      <xdr:row>80</xdr:row>
      <xdr:rowOff>72137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5351</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90424</xdr:rowOff>
    </xdr:from>
    <xdr:to>
      <xdr:col>24</xdr:col>
      <xdr:colOff>114300</xdr:colOff>
      <xdr:row>74</xdr:row>
      <xdr:rowOff>90424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124714</xdr:rowOff>
    </xdr:from>
    <xdr:to>
      <xdr:col>24</xdr:col>
      <xdr:colOff>25400</xdr:colOff>
      <xdr:row>75</xdr:row>
      <xdr:rowOff>147574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298346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124714</xdr:rowOff>
    </xdr:from>
    <xdr:to>
      <xdr:col>19</xdr:col>
      <xdr:colOff>187325</xdr:colOff>
      <xdr:row>75</xdr:row>
      <xdr:rowOff>143002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29834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138430</xdr:rowOff>
    </xdr:from>
    <xdr:to>
      <xdr:col>15</xdr:col>
      <xdr:colOff>98425</xdr:colOff>
      <xdr:row>75</xdr:row>
      <xdr:rowOff>143002</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29971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138430</xdr:rowOff>
    </xdr:from>
    <xdr:to>
      <xdr:col>11</xdr:col>
      <xdr:colOff>9525</xdr:colOff>
      <xdr:row>75</xdr:row>
      <xdr:rowOff>152146</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29971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142003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96774</xdr:rowOff>
    </xdr:from>
    <xdr:to>
      <xdr:col>24</xdr:col>
      <xdr:colOff>76200</xdr:colOff>
      <xdr:row>76</xdr:row>
      <xdr:rowOff>26924</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113301</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800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73914</xdr:rowOff>
    </xdr:from>
    <xdr:to>
      <xdr:col>20</xdr:col>
      <xdr:colOff>38100</xdr:colOff>
      <xdr:row>76</xdr:row>
      <xdr:rowOff>4065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14241</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701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92202</xdr:rowOff>
    </xdr:from>
    <xdr:to>
      <xdr:col>15</xdr:col>
      <xdr:colOff>149225</xdr:colOff>
      <xdr:row>76</xdr:row>
      <xdr:rowOff>22352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32529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87630</xdr:rowOff>
    </xdr:from>
    <xdr:to>
      <xdr:col>11</xdr:col>
      <xdr:colOff>60325</xdr:colOff>
      <xdr:row>76</xdr:row>
      <xdr:rowOff>17780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27957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101346</xdr:rowOff>
    </xdr:from>
    <xdr:to>
      <xdr:col>6</xdr:col>
      <xdr:colOff>171450</xdr:colOff>
      <xdr:row>76</xdr:row>
      <xdr:rowOff>31496</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41673</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a:t>
          </a:r>
          <a:r>
            <a:rPr kumimoji="1" lang="en-US" altLang="ja-JP" sz="1100">
              <a:solidFill>
                <a:schemeClr val="dk1"/>
              </a:solidFill>
              <a:effectLst/>
              <a:latin typeface="+mn-lt"/>
              <a:ea typeface="+mn-ea"/>
              <a:cs typeface="+mn-cs"/>
            </a:rPr>
            <a:t>79.1</a:t>
          </a:r>
          <a:r>
            <a:rPr kumimoji="1" lang="ja-JP" altLang="ja-JP" sz="1100">
              <a:solidFill>
                <a:schemeClr val="dk1"/>
              </a:solidFill>
              <a:effectLst/>
              <a:latin typeface="+mn-lt"/>
              <a:ea typeface="+mn-ea"/>
              <a:cs typeface="+mn-cs"/>
            </a:rPr>
            <a:t>％の内訳は、人件費</a:t>
          </a:r>
          <a:r>
            <a:rPr kumimoji="1" lang="en-US" altLang="ja-JP" sz="1100">
              <a:solidFill>
                <a:schemeClr val="dk1"/>
              </a:solidFill>
              <a:effectLst/>
              <a:latin typeface="+mn-lt"/>
              <a:ea typeface="+mn-ea"/>
              <a:cs typeface="+mn-cs"/>
            </a:rPr>
            <a:t>24.5</a:t>
          </a:r>
          <a:r>
            <a:rPr kumimoji="1" lang="ja-JP" altLang="ja-JP" sz="1100">
              <a:solidFill>
                <a:schemeClr val="dk1"/>
              </a:solidFill>
              <a:effectLst/>
              <a:latin typeface="+mn-lt"/>
              <a:ea typeface="+mn-ea"/>
              <a:cs typeface="+mn-cs"/>
            </a:rPr>
            <a:t>％、扶助費</a:t>
          </a:r>
          <a:r>
            <a:rPr kumimoji="1" lang="en-US" altLang="ja-JP" sz="1100">
              <a:solidFill>
                <a:schemeClr val="dk1"/>
              </a:solidFill>
              <a:effectLst/>
              <a:latin typeface="+mn-lt"/>
              <a:ea typeface="+mn-ea"/>
              <a:cs typeface="+mn-cs"/>
            </a:rPr>
            <a:t>14.7</a:t>
          </a:r>
          <a:r>
            <a:rPr kumimoji="1" lang="ja-JP" altLang="ja-JP" sz="1100">
              <a:solidFill>
                <a:schemeClr val="dk1"/>
              </a:solidFill>
              <a:effectLst/>
              <a:latin typeface="+mn-lt"/>
              <a:ea typeface="+mn-ea"/>
              <a:cs typeface="+mn-cs"/>
            </a:rPr>
            <a:t>％、物件費</a:t>
          </a:r>
          <a:r>
            <a:rPr kumimoji="1" lang="en-US" altLang="ja-JP" sz="1100">
              <a:solidFill>
                <a:schemeClr val="dk1"/>
              </a:solidFill>
              <a:effectLst/>
              <a:latin typeface="+mn-lt"/>
              <a:ea typeface="+mn-ea"/>
              <a:cs typeface="+mn-cs"/>
            </a:rPr>
            <a:t>15.0</a:t>
          </a:r>
          <a:r>
            <a:rPr kumimoji="1" lang="ja-JP" altLang="ja-JP" sz="1100">
              <a:solidFill>
                <a:schemeClr val="dk1"/>
              </a:solidFill>
              <a:effectLst/>
              <a:latin typeface="+mn-lt"/>
              <a:ea typeface="+mn-ea"/>
              <a:cs typeface="+mn-cs"/>
            </a:rPr>
            <a:t>％、補助費等</a:t>
          </a:r>
          <a:r>
            <a:rPr kumimoji="1" lang="en-US" altLang="ja-JP" sz="1100">
              <a:solidFill>
                <a:schemeClr val="dk1"/>
              </a:solidFill>
              <a:effectLst/>
              <a:latin typeface="+mn-lt"/>
              <a:ea typeface="+mn-ea"/>
              <a:cs typeface="+mn-cs"/>
            </a:rPr>
            <a:t>12.4</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繰出金</a:t>
          </a:r>
          <a:r>
            <a:rPr kumimoji="1" lang="en-US" altLang="ja-JP" sz="1100">
              <a:solidFill>
                <a:schemeClr val="dk1"/>
              </a:solidFill>
              <a:effectLst/>
              <a:latin typeface="+mn-lt"/>
              <a:ea typeface="+mn-ea"/>
              <a:cs typeface="+mn-cs"/>
            </a:rPr>
            <a:t>11.2</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その他</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％である。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81280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1430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122428</xdr:rowOff>
    </xdr:from>
    <xdr:to>
      <xdr:col>82</xdr:col>
      <xdr:colOff>107950</xdr:colOff>
      <xdr:row>78</xdr:row>
      <xdr:rowOff>85852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152628"/>
          <a:ext cx="8382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122428</xdr:rowOff>
    </xdr:from>
    <xdr:to>
      <xdr:col>78</xdr:col>
      <xdr:colOff>69850</xdr:colOff>
      <xdr:row>77</xdr:row>
      <xdr:rowOff>152146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152628"/>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28702</xdr:rowOff>
    </xdr:from>
    <xdr:to>
      <xdr:col>73</xdr:col>
      <xdr:colOff>180975</xdr:colOff>
      <xdr:row>77</xdr:row>
      <xdr:rowOff>152146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23035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28702</xdr:rowOff>
    </xdr:from>
    <xdr:to>
      <xdr:col>69</xdr:col>
      <xdr:colOff>92075</xdr:colOff>
      <xdr:row>78</xdr:row>
      <xdr:rowOff>26415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230352"/>
          <a:ext cx="8890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169435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158259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35052</xdr:rowOff>
    </xdr:from>
    <xdr:to>
      <xdr:col>82</xdr:col>
      <xdr:colOff>158750</xdr:colOff>
      <xdr:row>78</xdr:row>
      <xdr:rowOff>136652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7129</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71628</xdr:rowOff>
    </xdr:from>
    <xdr:to>
      <xdr:col>78</xdr:col>
      <xdr:colOff>120650</xdr:colOff>
      <xdr:row>77</xdr:row>
      <xdr:rowOff>1778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158005</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18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101346</xdr:rowOff>
    </xdr:from>
    <xdr:to>
      <xdr:col>74</xdr:col>
      <xdr:colOff>31750</xdr:colOff>
      <xdr:row>78</xdr:row>
      <xdr:rowOff>31496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16273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149352</xdr:rowOff>
    </xdr:from>
    <xdr:to>
      <xdr:col>69</xdr:col>
      <xdr:colOff>142875</xdr:colOff>
      <xdr:row>77</xdr:row>
      <xdr:rowOff>79502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89679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61992</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愛知県豊明市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164986</xdr:rowOff>
    </xdr:from>
    <xdr:to>
      <xdr:col>29</xdr:col>
      <xdr:colOff>127000</xdr:colOff>
      <xdr:row>19</xdr:row>
      <xdr:rowOff>57467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98561"/>
          <a:ext cx="0" cy="12640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29544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3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57467</xdr:rowOff>
    </xdr:from>
    <xdr:to>
      <xdr:col>30</xdr:col>
      <xdr:colOff>25400</xdr:colOff>
      <xdr:row>19</xdr:row>
      <xdr:rowOff>57467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62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79913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164986</xdr:rowOff>
    </xdr:from>
    <xdr:to>
      <xdr:col>30</xdr:col>
      <xdr:colOff>25400</xdr:colOff>
      <xdr:row>11</xdr:row>
      <xdr:rowOff>164986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98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95587</xdr:rowOff>
    </xdr:from>
    <xdr:to>
      <xdr:col>29</xdr:col>
      <xdr:colOff>127000</xdr:colOff>
      <xdr:row>17</xdr:row>
      <xdr:rowOff>51733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86412"/>
          <a:ext cx="647700" cy="127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144657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92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128130</xdr:rowOff>
    </xdr:from>
    <xdr:to>
      <xdr:col>29</xdr:col>
      <xdr:colOff>177800</xdr:colOff>
      <xdr:row>16</xdr:row>
      <xdr:rowOff>58280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7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51733</xdr:rowOff>
    </xdr:from>
    <xdr:to>
      <xdr:col>26</xdr:col>
      <xdr:colOff>50800</xdr:colOff>
      <xdr:row>17</xdr:row>
      <xdr:rowOff>80689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14008"/>
          <a:ext cx="698500" cy="28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142780</xdr:rowOff>
    </xdr:from>
    <xdr:to>
      <xdr:col>26</xdr:col>
      <xdr:colOff>101600</xdr:colOff>
      <xdr:row>16</xdr:row>
      <xdr:rowOff>72930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83107</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31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80689</xdr:rowOff>
    </xdr:from>
    <xdr:to>
      <xdr:col>22</xdr:col>
      <xdr:colOff>114300</xdr:colOff>
      <xdr:row>18</xdr:row>
      <xdr:rowOff>27540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42964"/>
          <a:ext cx="698500" cy="118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170955</xdr:rowOff>
    </xdr:from>
    <xdr:to>
      <xdr:col>22</xdr:col>
      <xdr:colOff>165100</xdr:colOff>
      <xdr:row>16</xdr:row>
      <xdr:rowOff>101105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111282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5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9728</xdr:rowOff>
    </xdr:from>
    <xdr:to>
      <xdr:col>18</xdr:col>
      <xdr:colOff>177800</xdr:colOff>
      <xdr:row>18</xdr:row>
      <xdr:rowOff>27540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143453"/>
          <a:ext cx="698500" cy="17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30918</xdr:rowOff>
    </xdr:from>
    <xdr:to>
      <xdr:col>19</xdr:col>
      <xdr:colOff>38100</xdr:colOff>
      <xdr:row>16</xdr:row>
      <xdr:rowOff>132518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142695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9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54731</xdr:rowOff>
    </xdr:from>
    <xdr:to>
      <xdr:col>15</xdr:col>
      <xdr:colOff>101600</xdr:colOff>
      <xdr:row>16</xdr:row>
      <xdr:rowOff>156331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166508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1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44787</xdr:rowOff>
    </xdr:from>
    <xdr:to>
      <xdr:col>29</xdr:col>
      <xdr:colOff>177800</xdr:colOff>
      <xdr:row>16</xdr:row>
      <xdr:rowOff>146387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35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16864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07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933</xdr:rowOff>
    </xdr:from>
    <xdr:to>
      <xdr:col>26</xdr:col>
      <xdr:colOff>101600</xdr:colOff>
      <xdr:row>17</xdr:row>
      <xdr:rowOff>102533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63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87310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49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29889</xdr:rowOff>
    </xdr:from>
    <xdr:to>
      <xdr:col>22</xdr:col>
      <xdr:colOff>165100</xdr:colOff>
      <xdr:row>17</xdr:row>
      <xdr:rowOff>131489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92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116266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7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148190</xdr:rowOff>
    </xdr:from>
    <xdr:to>
      <xdr:col>19</xdr:col>
      <xdr:colOff>38100</xdr:colOff>
      <xdr:row>18</xdr:row>
      <xdr:rowOff>78340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10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63117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96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130378</xdr:rowOff>
    </xdr:from>
    <xdr:to>
      <xdr:col>15</xdr:col>
      <xdr:colOff>101600</xdr:colOff>
      <xdr:row>18</xdr:row>
      <xdr:rowOff>60528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92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45305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79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140145</xdr:rowOff>
    </xdr:from>
    <xdr:to>
      <xdr:col>29</xdr:col>
      <xdr:colOff>127000</xdr:colOff>
      <xdr:row>38</xdr:row>
      <xdr:rowOff>167653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64695"/>
          <a:ext cx="0" cy="1570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139730</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60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167653</xdr:rowOff>
    </xdr:from>
    <xdr:to>
      <xdr:col>30</xdr:col>
      <xdr:colOff>25400</xdr:colOff>
      <xdr:row>38</xdr:row>
      <xdr:rowOff>167653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35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55072</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140145</xdr:rowOff>
    </xdr:from>
    <xdr:to>
      <xdr:col>30</xdr:col>
      <xdr:colOff>25400</xdr:colOff>
      <xdr:row>33</xdr:row>
      <xdr:rowOff>140145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64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336664</xdr:rowOff>
    </xdr:from>
    <xdr:to>
      <xdr:col>29</xdr:col>
      <xdr:colOff>127000</xdr:colOff>
      <xdr:row>38</xdr:row>
      <xdr:rowOff>38379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461364"/>
          <a:ext cx="647700" cy="44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158526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68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313449</xdr:rowOff>
    </xdr:from>
    <xdr:to>
      <xdr:col>29</xdr:col>
      <xdr:colOff>177800</xdr:colOff>
      <xdr:row>36</xdr:row>
      <xdr:rowOff>72149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23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38379</xdr:rowOff>
    </xdr:from>
    <xdr:to>
      <xdr:col>26</xdr:col>
      <xdr:colOff>50800</xdr:colOff>
      <xdr:row>38</xdr:row>
      <xdr:rowOff>136449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505979"/>
          <a:ext cx="698500" cy="98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329261</xdr:rowOff>
    </xdr:from>
    <xdr:to>
      <xdr:col>26</xdr:col>
      <xdr:colOff>101600</xdr:colOff>
      <xdr:row>36</xdr:row>
      <xdr:rowOff>87961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39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98138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08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135192</xdr:rowOff>
    </xdr:from>
    <xdr:to>
      <xdr:col>22</xdr:col>
      <xdr:colOff>114300</xdr:colOff>
      <xdr:row>38</xdr:row>
      <xdr:rowOff>136449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602792"/>
          <a:ext cx="698500" cy="12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54140</xdr:rowOff>
    </xdr:from>
    <xdr:to>
      <xdr:col>22</xdr:col>
      <xdr:colOff>165100</xdr:colOff>
      <xdr:row>36</xdr:row>
      <xdr:rowOff>155740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7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165917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76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73698</xdr:rowOff>
    </xdr:from>
    <xdr:to>
      <xdr:col>18</xdr:col>
      <xdr:colOff>177800</xdr:colOff>
      <xdr:row>38</xdr:row>
      <xdr:rowOff>135192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541298"/>
          <a:ext cx="698500" cy="61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54940</xdr:rowOff>
    </xdr:from>
    <xdr:to>
      <xdr:col>19</xdr:col>
      <xdr:colOff>38100</xdr:colOff>
      <xdr:row>36</xdr:row>
      <xdr:rowOff>156540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8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166717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37795</xdr:rowOff>
    </xdr:from>
    <xdr:to>
      <xdr:col>15</xdr:col>
      <xdr:colOff>101600</xdr:colOff>
      <xdr:row>36</xdr:row>
      <xdr:rowOff>139395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1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149572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5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285864</xdr:rowOff>
    </xdr:from>
    <xdr:to>
      <xdr:col>29</xdr:col>
      <xdr:colOff>177800</xdr:colOff>
      <xdr:row>38</xdr:row>
      <xdr:rowOff>44564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10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257941</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8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330479</xdr:rowOff>
    </xdr:from>
    <xdr:to>
      <xdr:col>26</xdr:col>
      <xdr:colOff>101600</xdr:colOff>
      <xdr:row>38</xdr:row>
      <xdr:rowOff>89179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55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73956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541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38</xdr:row>
      <xdr:rowOff>85649</xdr:rowOff>
    </xdr:from>
    <xdr:to>
      <xdr:col>22</xdr:col>
      <xdr:colOff>165100</xdr:colOff>
      <xdr:row>39</xdr:row>
      <xdr:rowOff>15799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553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39</xdr:row>
      <xdr:rowOff>576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63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38</xdr:row>
      <xdr:rowOff>84392</xdr:rowOff>
    </xdr:from>
    <xdr:to>
      <xdr:col>19</xdr:col>
      <xdr:colOff>38100</xdr:colOff>
      <xdr:row>39</xdr:row>
      <xdr:rowOff>14542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551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170769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63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22898</xdr:rowOff>
    </xdr:from>
    <xdr:to>
      <xdr:col>15</xdr:col>
      <xdr:colOff>101600</xdr:colOff>
      <xdr:row>38</xdr:row>
      <xdr:rowOff>124498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90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109275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576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68,325
64,746
23.22
27,819,145
26,640,535
1,149,542
14,672,034
14,288,401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10560</xdr:rowOff>
    </xdr:from>
    <xdr:to>
      <xdr:col>24</xdr:col>
      <xdr:colOff>62865</xdr:colOff>
      <xdr:row>38</xdr:row>
      <xdr:rowOff>110763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25510"/>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114590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110763</xdr:rowOff>
    </xdr:from>
    <xdr:to>
      <xdr:col>24</xdr:col>
      <xdr:colOff>152400</xdr:colOff>
      <xdr:row>38</xdr:row>
      <xdr:rowOff>110763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128687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0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10560</xdr:rowOff>
    </xdr:from>
    <xdr:to>
      <xdr:col>24</xdr:col>
      <xdr:colOff>152400</xdr:colOff>
      <xdr:row>31</xdr:row>
      <xdr:rowOff>10560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2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826</xdr:rowOff>
    </xdr:from>
    <xdr:to>
      <xdr:col>24</xdr:col>
      <xdr:colOff>63500</xdr:colOff>
      <xdr:row>37</xdr:row>
      <xdr:rowOff>22085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44476"/>
          <a:ext cx="838200" cy="2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65124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94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42247</xdr:rowOff>
    </xdr:from>
    <xdr:to>
      <xdr:col>24</xdr:col>
      <xdr:colOff>114300</xdr:colOff>
      <xdr:row>35</xdr:row>
      <xdr:rowOff>143847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22085</xdr:rowOff>
    </xdr:from>
    <xdr:to>
      <xdr:col>19</xdr:col>
      <xdr:colOff>177800</xdr:colOff>
      <xdr:row>37</xdr:row>
      <xdr:rowOff>56585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65735"/>
          <a:ext cx="889000" cy="3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63278</xdr:rowOff>
    </xdr:from>
    <xdr:to>
      <xdr:col>20</xdr:col>
      <xdr:colOff>38100</xdr:colOff>
      <xdr:row>35</xdr:row>
      <xdr:rowOff>164878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9955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3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56585</xdr:rowOff>
    </xdr:from>
    <xdr:to>
      <xdr:col>15</xdr:col>
      <xdr:colOff>50800</xdr:colOff>
      <xdr:row>38</xdr:row>
      <xdr:rowOff>94209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00235"/>
          <a:ext cx="889000" cy="20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96577</xdr:rowOff>
    </xdr:from>
    <xdr:to>
      <xdr:col>15</xdr:col>
      <xdr:colOff>101600</xdr:colOff>
      <xdr:row>36</xdr:row>
      <xdr:rowOff>26727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43254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91656</xdr:rowOff>
    </xdr:from>
    <xdr:to>
      <xdr:col>10</xdr:col>
      <xdr:colOff>114300</xdr:colOff>
      <xdr:row>38</xdr:row>
      <xdr:rowOff>94209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606756"/>
          <a:ext cx="8890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64154</xdr:rowOff>
    </xdr:from>
    <xdr:to>
      <xdr:col>10</xdr:col>
      <xdr:colOff>165100</xdr:colOff>
      <xdr:row>36</xdr:row>
      <xdr:rowOff>165754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10831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76575</xdr:rowOff>
    </xdr:from>
    <xdr:to>
      <xdr:col>6</xdr:col>
      <xdr:colOff>38100</xdr:colOff>
      <xdr:row>37</xdr:row>
      <xdr:rowOff>6725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23252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121476</xdr:rowOff>
    </xdr:from>
    <xdr:to>
      <xdr:col>24</xdr:col>
      <xdr:colOff>114300</xdr:colOff>
      <xdr:row>37</xdr:row>
      <xdr:rowOff>51626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9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99903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7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142735</xdr:rowOff>
    </xdr:from>
    <xdr:to>
      <xdr:col>20</xdr:col>
      <xdr:colOff>38100</xdr:colOff>
      <xdr:row>37</xdr:row>
      <xdr:rowOff>72885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64012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0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5785</xdr:rowOff>
    </xdr:from>
    <xdr:to>
      <xdr:col>15</xdr:col>
      <xdr:colOff>101600</xdr:colOff>
      <xdr:row>37</xdr:row>
      <xdr:rowOff>107385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4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98512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4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43409</xdr:rowOff>
    </xdr:from>
    <xdr:to>
      <xdr:col>10</xdr:col>
      <xdr:colOff>165100</xdr:colOff>
      <xdr:row>38</xdr:row>
      <xdr:rowOff>145009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5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136136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5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40856</xdr:rowOff>
    </xdr:from>
    <xdr:to>
      <xdr:col>6</xdr:col>
      <xdr:colOff>38100</xdr:colOff>
      <xdr:row>38</xdr:row>
      <xdr:rowOff>142456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5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133583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4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44733</xdr:rowOff>
    </xdr:from>
    <xdr:to>
      <xdr:col>24</xdr:col>
      <xdr:colOff>62865</xdr:colOff>
      <xdr:row>58</xdr:row>
      <xdr:rowOff>151370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8683"/>
          <a:ext cx="1270" cy="130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155197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9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151370</xdr:rowOff>
    </xdr:from>
    <xdr:to>
      <xdr:col>24</xdr:col>
      <xdr:colOff>152400</xdr:colOff>
      <xdr:row>58</xdr:row>
      <xdr:rowOff>151370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162860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44733</xdr:rowOff>
    </xdr:from>
    <xdr:to>
      <xdr:col>24</xdr:col>
      <xdr:colOff>152400</xdr:colOff>
      <xdr:row>51</xdr:row>
      <xdr:rowOff>44733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123426</xdr:rowOff>
    </xdr:from>
    <xdr:to>
      <xdr:col>24</xdr:col>
      <xdr:colOff>63500</xdr:colOff>
      <xdr:row>57</xdr:row>
      <xdr:rowOff>131340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896076"/>
          <a:ext cx="838200" cy="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105431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35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82554</xdr:rowOff>
    </xdr:from>
    <xdr:to>
      <xdr:col>24</xdr:col>
      <xdr:colOff>114300</xdr:colOff>
      <xdr:row>57</xdr:row>
      <xdr:rowOff>12704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8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131340</xdr:rowOff>
    </xdr:from>
    <xdr:to>
      <xdr:col>19</xdr:col>
      <xdr:colOff>177800</xdr:colOff>
      <xdr:row>58</xdr:row>
      <xdr:rowOff>43187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03990"/>
          <a:ext cx="889000" cy="8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127947</xdr:rowOff>
    </xdr:from>
    <xdr:to>
      <xdr:col>20</xdr:col>
      <xdr:colOff>38100</xdr:colOff>
      <xdr:row>57</xdr:row>
      <xdr:rowOff>58097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2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74624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0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6383</xdr:rowOff>
    </xdr:from>
    <xdr:to>
      <xdr:col>15</xdr:col>
      <xdr:colOff>50800</xdr:colOff>
      <xdr:row>58</xdr:row>
      <xdr:rowOff>43187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950483"/>
          <a:ext cx="889000" cy="3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410</xdr:rowOff>
    </xdr:from>
    <xdr:to>
      <xdr:col>15</xdr:col>
      <xdr:colOff>101600</xdr:colOff>
      <xdr:row>57</xdr:row>
      <xdr:rowOff>102010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118537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6383</xdr:rowOff>
    </xdr:from>
    <xdr:to>
      <xdr:col>10</xdr:col>
      <xdr:colOff>114300</xdr:colOff>
      <xdr:row>58</xdr:row>
      <xdr:rowOff>30059</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50483"/>
          <a:ext cx="889000" cy="2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15171</xdr:rowOff>
    </xdr:from>
    <xdr:to>
      <xdr:col>10</xdr:col>
      <xdr:colOff>165100</xdr:colOff>
      <xdr:row>57</xdr:row>
      <xdr:rowOff>116771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133298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6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45869</xdr:rowOff>
    </xdr:from>
    <xdr:to>
      <xdr:col>6</xdr:col>
      <xdr:colOff>38100</xdr:colOff>
      <xdr:row>57</xdr:row>
      <xdr:rowOff>147469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163996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72626</xdr:rowOff>
    </xdr:from>
    <xdr:to>
      <xdr:col>24</xdr:col>
      <xdr:colOff>114300</xdr:colOff>
      <xdr:row>58</xdr:row>
      <xdr:rowOff>2776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4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51053</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2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80540</xdr:rowOff>
    </xdr:from>
    <xdr:to>
      <xdr:col>20</xdr:col>
      <xdr:colOff>38100</xdr:colOff>
      <xdr:row>58</xdr:row>
      <xdr:rowOff>10690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5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1817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4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163837</xdr:rowOff>
    </xdr:from>
    <xdr:to>
      <xdr:col>15</xdr:col>
      <xdr:colOff>101600</xdr:colOff>
      <xdr:row>58</xdr:row>
      <xdr:rowOff>93987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3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85114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2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127033</xdr:rowOff>
    </xdr:from>
    <xdr:to>
      <xdr:col>10</xdr:col>
      <xdr:colOff>165100</xdr:colOff>
      <xdr:row>58</xdr:row>
      <xdr:rowOff>57183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9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48310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9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150709</xdr:rowOff>
    </xdr:from>
    <xdr:to>
      <xdr:col>6</xdr:col>
      <xdr:colOff>38100</xdr:colOff>
      <xdr:row>58</xdr:row>
      <xdr:rowOff>80859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2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71986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1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15761</xdr:rowOff>
    </xdr:from>
    <xdr:to>
      <xdr:col>24</xdr:col>
      <xdr:colOff>62865</xdr:colOff>
      <xdr:row>79</xdr:row>
      <xdr:rowOff>17094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88711"/>
          <a:ext cx="1270" cy="1372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20921</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5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17094</xdr:rowOff>
    </xdr:from>
    <xdr:to>
      <xdr:col>24</xdr:col>
      <xdr:colOff>152400</xdr:colOff>
      <xdr:row>79</xdr:row>
      <xdr:rowOff>17094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1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133888</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6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15761</xdr:rowOff>
    </xdr:from>
    <xdr:to>
      <xdr:col>24</xdr:col>
      <xdr:colOff>152400</xdr:colOff>
      <xdr:row>71</xdr:row>
      <xdr:rowOff>15761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8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96304</xdr:rowOff>
    </xdr:from>
    <xdr:to>
      <xdr:col>24</xdr:col>
      <xdr:colOff>63500</xdr:colOff>
      <xdr:row>78</xdr:row>
      <xdr:rowOff>106287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69404"/>
          <a:ext cx="838200" cy="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137113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67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114236</xdr:rowOff>
    </xdr:from>
    <xdr:to>
      <xdr:col>24</xdr:col>
      <xdr:colOff>114300</xdr:colOff>
      <xdr:row>78</xdr:row>
      <xdr:rowOff>44386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1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106287</xdr:rowOff>
    </xdr:from>
    <xdr:to>
      <xdr:col>19</xdr:col>
      <xdr:colOff>177800</xdr:colOff>
      <xdr:row>78</xdr:row>
      <xdr:rowOff>111164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79387"/>
          <a:ext cx="8890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119838</xdr:rowOff>
    </xdr:from>
    <xdr:to>
      <xdr:col>20</xdr:col>
      <xdr:colOff>38100</xdr:colOff>
      <xdr:row>78</xdr:row>
      <xdr:rowOff>49988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66515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9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108838</xdr:rowOff>
    </xdr:from>
    <xdr:to>
      <xdr:col>15</xdr:col>
      <xdr:colOff>50800</xdr:colOff>
      <xdr:row>78</xdr:row>
      <xdr:rowOff>111164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81938"/>
          <a:ext cx="889000" cy="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150661</xdr:rowOff>
    </xdr:from>
    <xdr:to>
      <xdr:col>15</xdr:col>
      <xdr:colOff>101600</xdr:colOff>
      <xdr:row>78</xdr:row>
      <xdr:rowOff>80811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97338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108838</xdr:rowOff>
    </xdr:from>
    <xdr:to>
      <xdr:col>10</xdr:col>
      <xdr:colOff>114300</xdr:colOff>
      <xdr:row>78</xdr:row>
      <xdr:rowOff>113488</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81938"/>
          <a:ext cx="889000" cy="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16890</xdr:rowOff>
    </xdr:from>
    <xdr:to>
      <xdr:col>10</xdr:col>
      <xdr:colOff>165100</xdr:colOff>
      <xdr:row>78</xdr:row>
      <xdr:rowOff>118490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135017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9767</xdr:rowOff>
    </xdr:from>
    <xdr:to>
      <xdr:col>6</xdr:col>
      <xdr:colOff>38100</xdr:colOff>
      <xdr:row>78</xdr:row>
      <xdr:rowOff>111367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127894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45504</xdr:rowOff>
    </xdr:from>
    <xdr:to>
      <xdr:col>24</xdr:col>
      <xdr:colOff>114300</xdr:colOff>
      <xdr:row>78</xdr:row>
      <xdr:rowOff>147104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1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131881</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3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55487</xdr:rowOff>
    </xdr:from>
    <xdr:to>
      <xdr:col>20</xdr:col>
      <xdr:colOff>38100</xdr:colOff>
      <xdr:row>78</xdr:row>
      <xdr:rowOff>157087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2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148214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2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60364</xdr:rowOff>
    </xdr:from>
    <xdr:to>
      <xdr:col>15</xdr:col>
      <xdr:colOff>101600</xdr:colOff>
      <xdr:row>78</xdr:row>
      <xdr:rowOff>161964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3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153091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26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58038</xdr:rowOff>
    </xdr:from>
    <xdr:to>
      <xdr:col>10</xdr:col>
      <xdr:colOff>165100</xdr:colOff>
      <xdr:row>78</xdr:row>
      <xdr:rowOff>159638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3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150765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2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62688</xdr:rowOff>
    </xdr:from>
    <xdr:to>
      <xdr:col>6</xdr:col>
      <xdr:colOff>38100</xdr:colOff>
      <xdr:row>78</xdr:row>
      <xdr:rowOff>164288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3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155415</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28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140418</xdr:rowOff>
    </xdr:from>
    <xdr:to>
      <xdr:col>24</xdr:col>
      <xdr:colOff>62865</xdr:colOff>
      <xdr:row>98</xdr:row>
      <xdr:rowOff>170039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70918"/>
          <a:ext cx="1270" cy="1401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2416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170039</xdr:rowOff>
    </xdr:from>
    <xdr:to>
      <xdr:col>24</xdr:col>
      <xdr:colOff>152400</xdr:colOff>
      <xdr:row>98</xdr:row>
      <xdr:rowOff>170039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7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87095</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4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140418</xdr:rowOff>
    </xdr:from>
    <xdr:to>
      <xdr:col>24</xdr:col>
      <xdr:colOff>152400</xdr:colOff>
      <xdr:row>90</xdr:row>
      <xdr:rowOff>140418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70565</xdr:rowOff>
    </xdr:from>
    <xdr:to>
      <xdr:col>24</xdr:col>
      <xdr:colOff>63500</xdr:colOff>
      <xdr:row>96</xdr:row>
      <xdr:rowOff>42055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358315"/>
          <a:ext cx="838200" cy="14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116546</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32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93669</xdr:rowOff>
    </xdr:from>
    <xdr:to>
      <xdr:col>24</xdr:col>
      <xdr:colOff>114300</xdr:colOff>
      <xdr:row>96</xdr:row>
      <xdr:rowOff>23819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70565</xdr:rowOff>
    </xdr:from>
    <xdr:to>
      <xdr:col>19</xdr:col>
      <xdr:colOff>177800</xdr:colOff>
      <xdr:row>97</xdr:row>
      <xdr:rowOff>100871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358315"/>
          <a:ext cx="889000" cy="37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69991</xdr:rowOff>
    </xdr:from>
    <xdr:to>
      <xdr:col>20</xdr:col>
      <xdr:colOff>38100</xdr:colOff>
      <xdr:row>95</xdr:row>
      <xdr:rowOff>141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18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16668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596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100871</xdr:rowOff>
    </xdr:from>
    <xdr:to>
      <xdr:col>15</xdr:col>
      <xdr:colOff>50800</xdr:colOff>
      <xdr:row>98</xdr:row>
      <xdr:rowOff>26020</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731521"/>
          <a:ext cx="889000" cy="9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112773</xdr:rowOff>
    </xdr:from>
    <xdr:to>
      <xdr:col>15</xdr:col>
      <xdr:colOff>101600</xdr:colOff>
      <xdr:row>97</xdr:row>
      <xdr:rowOff>42923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7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59450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34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26020</xdr:rowOff>
    </xdr:from>
    <xdr:to>
      <xdr:col>10</xdr:col>
      <xdr:colOff>114300</xdr:colOff>
      <xdr:row>98</xdr:row>
      <xdr:rowOff>80525</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828120"/>
          <a:ext cx="889000" cy="5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170200</xdr:rowOff>
    </xdr:from>
    <xdr:to>
      <xdr:col>10</xdr:col>
      <xdr:colOff>165100</xdr:colOff>
      <xdr:row>97</xdr:row>
      <xdr:rowOff>100350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116877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0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62382</xdr:rowOff>
    </xdr:from>
    <xdr:to>
      <xdr:col>6</xdr:col>
      <xdr:colOff>38100</xdr:colOff>
      <xdr:row>97</xdr:row>
      <xdr:rowOff>163982</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9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9059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6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162705</xdr:rowOff>
    </xdr:from>
    <xdr:to>
      <xdr:col>24</xdr:col>
      <xdr:colOff>114300</xdr:colOff>
      <xdr:row>96</xdr:row>
      <xdr:rowOff>92855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45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141132</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42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19765</xdr:rowOff>
    </xdr:from>
    <xdr:to>
      <xdr:col>20</xdr:col>
      <xdr:colOff>38100</xdr:colOff>
      <xdr:row>95</xdr:row>
      <xdr:rowOff>121365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30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112492</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400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50071</xdr:rowOff>
    </xdr:from>
    <xdr:to>
      <xdr:col>15</xdr:col>
      <xdr:colOff>101600</xdr:colOff>
      <xdr:row>97</xdr:row>
      <xdr:rowOff>151671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68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142798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77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146670</xdr:rowOff>
    </xdr:from>
    <xdr:to>
      <xdr:col>10</xdr:col>
      <xdr:colOff>165100</xdr:colOff>
      <xdr:row>98</xdr:row>
      <xdr:rowOff>76820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77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67947</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87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29725</xdr:rowOff>
    </xdr:from>
    <xdr:to>
      <xdr:col>6</xdr:col>
      <xdr:colOff>38100</xdr:colOff>
      <xdr:row>98</xdr:row>
      <xdr:rowOff>131325</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3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122452</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2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128052</xdr:rowOff>
    </xdr:from>
    <xdr:to>
      <xdr:col>54</xdr:col>
      <xdr:colOff>189865</xdr:colOff>
      <xdr:row>39</xdr:row>
      <xdr:rowOff>144522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785902"/>
          <a:ext cx="1270" cy="1045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148349</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83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144522</xdr:rowOff>
    </xdr:from>
    <xdr:to>
      <xdr:col>55</xdr:col>
      <xdr:colOff>88900</xdr:colOff>
      <xdr:row>39</xdr:row>
      <xdr:rowOff>144522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83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74729</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561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128052</xdr:rowOff>
    </xdr:from>
    <xdr:to>
      <xdr:col>55</xdr:col>
      <xdr:colOff>88900</xdr:colOff>
      <xdr:row>33</xdr:row>
      <xdr:rowOff>128052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785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152959</xdr:rowOff>
    </xdr:from>
    <xdr:to>
      <xdr:col>55</xdr:col>
      <xdr:colOff>0</xdr:colOff>
      <xdr:row>39</xdr:row>
      <xdr:rowOff>39747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9639300" y="6668059"/>
          <a:ext cx="838200" cy="5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31821</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20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8944</xdr:rowOff>
    </xdr:from>
    <xdr:to>
      <xdr:col>55</xdr:col>
      <xdr:colOff>50800</xdr:colOff>
      <xdr:row>37</xdr:row>
      <xdr:rowOff>110544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35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125364</xdr:rowOff>
    </xdr:from>
    <xdr:to>
      <xdr:col>50</xdr:col>
      <xdr:colOff>114300</xdr:colOff>
      <xdr:row>39</xdr:row>
      <xdr:rowOff>39747</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8750300" y="5611764"/>
          <a:ext cx="889000" cy="111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43485</xdr:rowOff>
    </xdr:from>
    <xdr:to>
      <xdr:col>50</xdr:col>
      <xdr:colOff>165100</xdr:colOff>
      <xdr:row>37</xdr:row>
      <xdr:rowOff>145085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3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161612</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72111" y="616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125364</xdr:rowOff>
    </xdr:from>
    <xdr:to>
      <xdr:col>45</xdr:col>
      <xdr:colOff>177800</xdr:colOff>
      <xdr:row>39</xdr:row>
      <xdr:rowOff>148811</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5611764"/>
          <a:ext cx="889000" cy="122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149675</xdr:rowOff>
    </xdr:from>
    <xdr:to>
      <xdr:col>46</xdr:col>
      <xdr:colOff>38100</xdr:colOff>
      <xdr:row>31</xdr:row>
      <xdr:rowOff>79825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529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96352</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795" y="5068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70554</xdr:rowOff>
    </xdr:from>
    <xdr:to>
      <xdr:col>41</xdr:col>
      <xdr:colOff>50800</xdr:colOff>
      <xdr:row>39</xdr:row>
      <xdr:rowOff>148811</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a:off x="6972300" y="6757104"/>
          <a:ext cx="889000" cy="7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8705</xdr:rowOff>
    </xdr:from>
    <xdr:to>
      <xdr:col>41</xdr:col>
      <xdr:colOff>101600</xdr:colOff>
      <xdr:row>38</xdr:row>
      <xdr:rowOff>110305</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5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126832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29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53587</xdr:rowOff>
    </xdr:from>
    <xdr:to>
      <xdr:col>36</xdr:col>
      <xdr:colOff>165100</xdr:colOff>
      <xdr:row>38</xdr:row>
      <xdr:rowOff>155187</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56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264</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34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102159</xdr:rowOff>
    </xdr:from>
    <xdr:to>
      <xdr:col>55</xdr:col>
      <xdr:colOff>50800</xdr:colOff>
      <xdr:row>39</xdr:row>
      <xdr:rowOff>32309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61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80586</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59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160397</xdr:rowOff>
    </xdr:from>
    <xdr:to>
      <xdr:col>50</xdr:col>
      <xdr:colOff>165100</xdr:colOff>
      <xdr:row>39</xdr:row>
      <xdr:rowOff>90547</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667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81674</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72111" y="676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74564</xdr:rowOff>
    </xdr:from>
    <xdr:to>
      <xdr:col>46</xdr:col>
      <xdr:colOff>38100</xdr:colOff>
      <xdr:row>33</xdr:row>
      <xdr:rowOff>4714</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556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167291</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50795" y="5653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98011</xdr:rowOff>
    </xdr:from>
    <xdr:to>
      <xdr:col>41</xdr:col>
      <xdr:colOff>101600</xdr:colOff>
      <xdr:row>40</xdr:row>
      <xdr:rowOff>28161</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78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40</xdr:row>
      <xdr:rowOff>19288</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87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19754</xdr:rowOff>
    </xdr:from>
    <xdr:to>
      <xdr:col>36</xdr:col>
      <xdr:colOff>165100</xdr:colOff>
      <xdr:row>39</xdr:row>
      <xdr:rowOff>121354</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70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112481</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79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普通建設事業費グラフ枠">
          <a:extLst>
            <a:ext uri="{FF2B5EF4-FFF2-40B4-BE49-F238E27FC236}">
              <a16:creationId xmlns:a16="http://schemas.microsoft.com/office/drawing/2014/main" id="{00000000-0008-0000-0600-00005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141050</xdr:rowOff>
    </xdr:from>
    <xdr:to>
      <xdr:col>54</xdr:col>
      <xdr:colOff>189865</xdr:colOff>
      <xdr:row>58</xdr:row>
      <xdr:rowOff>92184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10475595" y="8713550"/>
          <a:ext cx="1270" cy="132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96011</xdr:rowOff>
    </xdr:from>
    <xdr:ext cx="534377" cy="259045"/>
    <xdr:sp macro="" textlink="">
      <xdr:nvSpPr>
        <xdr:cNvPr id="353" name="普通建設事業費最小値テキスト">
          <a:extLst>
            <a:ext uri="{FF2B5EF4-FFF2-40B4-BE49-F238E27FC236}">
              <a16:creationId xmlns:a16="http://schemas.microsoft.com/office/drawing/2014/main" id="{00000000-0008-0000-0600-000061010000}"/>
            </a:ext>
          </a:extLst>
        </xdr:cNvPr>
        <xdr:cNvSpPr txBox="1"/>
      </xdr:nvSpPr>
      <xdr:spPr>
        <a:xfrm>
          <a:off x="10528300" y="100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92184</xdr:rowOff>
    </xdr:from>
    <xdr:to>
      <xdr:col>55</xdr:col>
      <xdr:colOff>88900</xdr:colOff>
      <xdr:row>58</xdr:row>
      <xdr:rowOff>92184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1003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87727</xdr:rowOff>
    </xdr:from>
    <xdr:ext cx="599010" cy="259045"/>
    <xdr:sp macro="" textlink="">
      <xdr:nvSpPr>
        <xdr:cNvPr id="355" name="普通建設事業費最大値テキスト">
          <a:extLst>
            <a:ext uri="{FF2B5EF4-FFF2-40B4-BE49-F238E27FC236}">
              <a16:creationId xmlns:a16="http://schemas.microsoft.com/office/drawing/2014/main" id="{00000000-0008-0000-0600-000063010000}"/>
            </a:ext>
          </a:extLst>
        </xdr:cNvPr>
        <xdr:cNvSpPr txBox="1"/>
      </xdr:nvSpPr>
      <xdr:spPr>
        <a:xfrm>
          <a:off x="10528300" y="848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141050</xdr:rowOff>
    </xdr:from>
    <xdr:to>
      <xdr:col>55</xdr:col>
      <xdr:colOff>88900</xdr:colOff>
      <xdr:row>50</xdr:row>
      <xdr:rowOff>141050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10388600" y="871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19728</xdr:rowOff>
    </xdr:from>
    <xdr:to>
      <xdr:col>55</xdr:col>
      <xdr:colOff>0</xdr:colOff>
      <xdr:row>57</xdr:row>
      <xdr:rowOff>87623</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9639300" y="9792378"/>
          <a:ext cx="838200" cy="6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168753</xdr:rowOff>
    </xdr:from>
    <xdr:ext cx="534377" cy="259045"/>
    <xdr:sp macro="" textlink="">
      <xdr:nvSpPr>
        <xdr:cNvPr id="358" name="普通建設事業費平均値テキスト">
          <a:extLst>
            <a:ext uri="{FF2B5EF4-FFF2-40B4-BE49-F238E27FC236}">
              <a16:creationId xmlns:a16="http://schemas.microsoft.com/office/drawing/2014/main" id="{00000000-0008-0000-0600-000066010000}"/>
            </a:ext>
          </a:extLst>
        </xdr:cNvPr>
        <xdr:cNvSpPr txBox="1"/>
      </xdr:nvSpPr>
      <xdr:spPr>
        <a:xfrm>
          <a:off x="10528300" y="9427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145876</xdr:rowOff>
    </xdr:from>
    <xdr:to>
      <xdr:col>55</xdr:col>
      <xdr:colOff>50800</xdr:colOff>
      <xdr:row>56</xdr:row>
      <xdr:rowOff>76026</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10426700" y="957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19728</xdr:rowOff>
    </xdr:from>
    <xdr:to>
      <xdr:col>50</xdr:col>
      <xdr:colOff>114300</xdr:colOff>
      <xdr:row>57</xdr:row>
      <xdr:rowOff>130349</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8750300" y="9792378"/>
          <a:ext cx="889000" cy="110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143601</xdr:rowOff>
    </xdr:from>
    <xdr:to>
      <xdr:col>50</xdr:col>
      <xdr:colOff>165100</xdr:colOff>
      <xdr:row>56</xdr:row>
      <xdr:rowOff>73751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9588500" y="957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90278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72111" y="934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54139</xdr:rowOff>
    </xdr:from>
    <xdr:to>
      <xdr:col>45</xdr:col>
      <xdr:colOff>177800</xdr:colOff>
      <xdr:row>57</xdr:row>
      <xdr:rowOff>130349</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7861300" y="9826789"/>
          <a:ext cx="889000" cy="7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39239</xdr:rowOff>
    </xdr:from>
    <xdr:to>
      <xdr:col>46</xdr:col>
      <xdr:colOff>38100</xdr:colOff>
      <xdr:row>55</xdr:row>
      <xdr:rowOff>140839</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8699500" y="946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157366</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83111" y="924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54139</xdr:rowOff>
    </xdr:from>
    <xdr:to>
      <xdr:col>41</xdr:col>
      <xdr:colOff>50800</xdr:colOff>
      <xdr:row>58</xdr:row>
      <xdr:rowOff>7482</xdr:rowOff>
    </xdr:to>
    <xdr:cxnSp macro="">
      <xdr:nvCxnSpPr>
        <xdr:cNvPr id="366" name="直線コネクタ 365">
          <a:extLst>
            <a:ext uri="{FF2B5EF4-FFF2-40B4-BE49-F238E27FC236}">
              <a16:creationId xmlns:a16="http://schemas.microsoft.com/office/drawing/2014/main" id="{00000000-0008-0000-0600-00006E010000}"/>
            </a:ext>
          </a:extLst>
        </xdr:cNvPr>
        <xdr:cNvCxnSpPr/>
      </xdr:nvCxnSpPr>
      <xdr:spPr>
        <a:xfrm flipV="1">
          <a:off x="6972300" y="9826789"/>
          <a:ext cx="889000" cy="12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54795</xdr:rowOff>
    </xdr:from>
    <xdr:to>
      <xdr:col>41</xdr:col>
      <xdr:colOff>101600</xdr:colOff>
      <xdr:row>55</xdr:row>
      <xdr:rowOff>156395</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7810500" y="94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1472</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25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138604</xdr:rowOff>
    </xdr:from>
    <xdr:to>
      <xdr:col>36</xdr:col>
      <xdr:colOff>165100</xdr:colOff>
      <xdr:row>56</xdr:row>
      <xdr:rowOff>68754</xdr:rowOff>
    </xdr:to>
    <xdr:sp macro="" textlink="">
      <xdr:nvSpPr>
        <xdr:cNvPr id="369" name="フローチャート: 判断 368">
          <a:extLst>
            <a:ext uri="{FF2B5EF4-FFF2-40B4-BE49-F238E27FC236}">
              <a16:creationId xmlns:a16="http://schemas.microsoft.com/office/drawing/2014/main" id="{00000000-0008-0000-0600-000071010000}"/>
            </a:ext>
          </a:extLst>
        </xdr:cNvPr>
        <xdr:cNvSpPr/>
      </xdr:nvSpPr>
      <xdr:spPr>
        <a:xfrm>
          <a:off x="6921500" y="956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85281</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34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36823</xdr:rowOff>
    </xdr:from>
    <xdr:to>
      <xdr:col>55</xdr:col>
      <xdr:colOff>50800</xdr:colOff>
      <xdr:row>57</xdr:row>
      <xdr:rowOff>138423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10426700" y="980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15250</xdr:rowOff>
    </xdr:from>
    <xdr:ext cx="534377" cy="259045"/>
    <xdr:sp macro="" textlink="">
      <xdr:nvSpPr>
        <xdr:cNvPr id="377" name="普通建設事業費該当値テキスト">
          <a:extLst>
            <a:ext uri="{FF2B5EF4-FFF2-40B4-BE49-F238E27FC236}">
              <a16:creationId xmlns:a16="http://schemas.microsoft.com/office/drawing/2014/main" id="{00000000-0008-0000-0600-000079010000}"/>
            </a:ext>
          </a:extLst>
        </xdr:cNvPr>
        <xdr:cNvSpPr txBox="1"/>
      </xdr:nvSpPr>
      <xdr:spPr>
        <a:xfrm>
          <a:off x="10528300" y="978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140378</xdr:rowOff>
    </xdr:from>
    <xdr:to>
      <xdr:col>50</xdr:col>
      <xdr:colOff>165100</xdr:colOff>
      <xdr:row>57</xdr:row>
      <xdr:rowOff>70528</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9588500" y="974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61655</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9372111" y="983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79549</xdr:rowOff>
    </xdr:from>
    <xdr:to>
      <xdr:col>46</xdr:col>
      <xdr:colOff>38100</xdr:colOff>
      <xdr:row>58</xdr:row>
      <xdr:rowOff>9699</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8699500" y="985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826</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8483111" y="994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3339</xdr:rowOff>
    </xdr:from>
    <xdr:to>
      <xdr:col>41</xdr:col>
      <xdr:colOff>101600</xdr:colOff>
      <xdr:row>57</xdr:row>
      <xdr:rowOff>104939</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7810500" y="977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96066</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7594111" y="986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128132</xdr:rowOff>
    </xdr:from>
    <xdr:to>
      <xdr:col>36</xdr:col>
      <xdr:colOff>165100</xdr:colOff>
      <xdr:row>58</xdr:row>
      <xdr:rowOff>58282</xdr:rowOff>
    </xdr:to>
    <xdr:sp macro="" textlink="">
      <xdr:nvSpPr>
        <xdr:cNvPr id="384" name="楕円 383">
          <a:extLst>
            <a:ext uri="{FF2B5EF4-FFF2-40B4-BE49-F238E27FC236}">
              <a16:creationId xmlns:a16="http://schemas.microsoft.com/office/drawing/2014/main" id="{00000000-0008-0000-0600-000080010000}"/>
            </a:ext>
          </a:extLst>
        </xdr:cNvPr>
        <xdr:cNvSpPr/>
      </xdr:nvSpPr>
      <xdr:spPr>
        <a:xfrm>
          <a:off x="6921500" y="990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49409</xdr:rowOff>
    </xdr:from>
    <xdr:ext cx="534377"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705111" y="999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123218</xdr:rowOff>
    </xdr:from>
    <xdr:to>
      <xdr:col>54</xdr:col>
      <xdr:colOff>189865</xdr:colOff>
      <xdr:row>78</xdr:row>
      <xdr:rowOff>139700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96168"/>
          <a:ext cx="1270" cy="121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69895</xdr:rowOff>
    </xdr:from>
    <xdr:ext cx="534377"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207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123218</xdr:rowOff>
    </xdr:from>
    <xdr:to>
      <xdr:col>55</xdr:col>
      <xdr:colOff>88900</xdr:colOff>
      <xdr:row>71</xdr:row>
      <xdr:rowOff>123218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9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125595</xdr:rowOff>
    </xdr:from>
    <xdr:to>
      <xdr:col>55</xdr:col>
      <xdr:colOff>0</xdr:colOff>
      <xdr:row>78</xdr:row>
      <xdr:rowOff>139700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498695"/>
          <a:ext cx="838200" cy="1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26029</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05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3152</xdr:rowOff>
    </xdr:from>
    <xdr:to>
      <xdr:col>55</xdr:col>
      <xdr:colOff>50800</xdr:colOff>
      <xdr:row>77</xdr:row>
      <xdr:rowOff>104752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2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96335</xdr:rowOff>
    </xdr:from>
    <xdr:to>
      <xdr:col>50</xdr:col>
      <xdr:colOff>114300</xdr:colOff>
      <xdr:row>78</xdr:row>
      <xdr:rowOff>139700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469435"/>
          <a:ext cx="889000" cy="4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135306</xdr:rowOff>
    </xdr:from>
    <xdr:to>
      <xdr:col>50</xdr:col>
      <xdr:colOff>165100</xdr:colOff>
      <xdr:row>77</xdr:row>
      <xdr:rowOff>65456</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16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81983</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294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96335</xdr:rowOff>
    </xdr:from>
    <xdr:to>
      <xdr:col>45</xdr:col>
      <xdr:colOff>177800</xdr:colOff>
      <xdr:row>78</xdr:row>
      <xdr:rowOff>111444</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3469435"/>
          <a:ext cx="889000" cy="1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7862</xdr:rowOff>
    </xdr:from>
    <xdr:to>
      <xdr:col>46</xdr:col>
      <xdr:colOff>38100</xdr:colOff>
      <xdr:row>76</xdr:row>
      <xdr:rowOff>109462</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0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125989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81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152936</xdr:rowOff>
    </xdr:from>
    <xdr:to>
      <xdr:col>41</xdr:col>
      <xdr:colOff>50800</xdr:colOff>
      <xdr:row>78</xdr:row>
      <xdr:rowOff>111444</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3354586"/>
          <a:ext cx="889000" cy="129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34013</xdr:rowOff>
    </xdr:from>
    <xdr:to>
      <xdr:col>41</xdr:col>
      <xdr:colOff>101600</xdr:colOff>
      <xdr:row>76</xdr:row>
      <xdr:rowOff>135613</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06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152140</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283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108172</xdr:rowOff>
    </xdr:from>
    <xdr:to>
      <xdr:col>36</xdr:col>
      <xdr:colOff>165100</xdr:colOff>
      <xdr:row>77</xdr:row>
      <xdr:rowOff>38322</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13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54848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291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74795</xdr:rowOff>
    </xdr:from>
    <xdr:to>
      <xdr:col>55</xdr:col>
      <xdr:colOff>50800</xdr:colOff>
      <xdr:row>79</xdr:row>
      <xdr:rowOff>4945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44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161172</xdr:rowOff>
    </xdr:from>
    <xdr:ext cx="378565"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362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88900</xdr:rowOff>
    </xdr:from>
    <xdr:to>
      <xdr:col>50</xdr:col>
      <xdr:colOff>165100</xdr:colOff>
      <xdr:row>79</xdr:row>
      <xdr:rowOff>19050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10177</xdr:rowOff>
    </xdr:from>
    <xdr:ext cx="24929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514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45535</xdr:rowOff>
    </xdr:from>
    <xdr:to>
      <xdr:col>46</xdr:col>
      <xdr:colOff>38100</xdr:colOff>
      <xdr:row>78</xdr:row>
      <xdr:rowOff>147135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41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138262</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51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60644</xdr:rowOff>
    </xdr:from>
    <xdr:to>
      <xdr:col>41</xdr:col>
      <xdr:colOff>101600</xdr:colOff>
      <xdr:row>78</xdr:row>
      <xdr:rowOff>162244</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43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153371</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26428" y="13526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102136</xdr:rowOff>
    </xdr:from>
    <xdr:to>
      <xdr:col>36</xdr:col>
      <xdr:colOff>165100</xdr:colOff>
      <xdr:row>78</xdr:row>
      <xdr:rowOff>32286</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30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23413</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37428" y="1339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52620</xdr:rowOff>
    </xdr:from>
    <xdr:to>
      <xdr:col>54</xdr:col>
      <xdr:colOff>189865</xdr:colOff>
      <xdr:row>98</xdr:row>
      <xdr:rowOff>164241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483120"/>
          <a:ext cx="1270" cy="148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168068</xdr:rowOff>
    </xdr:from>
    <xdr:ext cx="469744"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697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164241</xdr:rowOff>
    </xdr:from>
    <xdr:to>
      <xdr:col>55</xdr:col>
      <xdr:colOff>88900</xdr:colOff>
      <xdr:row>98</xdr:row>
      <xdr:rowOff>164241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696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170747</xdr:rowOff>
    </xdr:from>
    <xdr:ext cx="534377"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25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52620</xdr:rowOff>
    </xdr:from>
    <xdr:to>
      <xdr:col>55</xdr:col>
      <xdr:colOff>88900</xdr:colOff>
      <xdr:row>90</xdr:row>
      <xdr:rowOff>52620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4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73227</xdr:rowOff>
    </xdr:from>
    <xdr:to>
      <xdr:col>55</xdr:col>
      <xdr:colOff>0</xdr:colOff>
      <xdr:row>96</xdr:row>
      <xdr:rowOff>165678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9639300" y="16532427"/>
          <a:ext cx="838200" cy="9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35980</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323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13103</xdr:rowOff>
    </xdr:from>
    <xdr:to>
      <xdr:col>55</xdr:col>
      <xdr:colOff>50800</xdr:colOff>
      <xdr:row>96</xdr:row>
      <xdr:rowOff>114703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47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73227</xdr:rowOff>
    </xdr:from>
    <xdr:to>
      <xdr:col>50</xdr:col>
      <xdr:colOff>114300</xdr:colOff>
      <xdr:row>97</xdr:row>
      <xdr:rowOff>34953</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8750300" y="16532427"/>
          <a:ext cx="889000" cy="13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34837</xdr:rowOff>
    </xdr:from>
    <xdr:to>
      <xdr:col>50</xdr:col>
      <xdr:colOff>165100</xdr:colOff>
      <xdr:row>96</xdr:row>
      <xdr:rowOff>136437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49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127564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58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168258</xdr:rowOff>
    </xdr:from>
    <xdr:to>
      <xdr:col>45</xdr:col>
      <xdr:colOff>177800</xdr:colOff>
      <xdr:row>97</xdr:row>
      <xdr:rowOff>34953</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7861300" y="16627458"/>
          <a:ext cx="889000" cy="3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136024</xdr:rowOff>
    </xdr:from>
    <xdr:to>
      <xdr:col>46</xdr:col>
      <xdr:colOff>38100</xdr:colOff>
      <xdr:row>96</xdr:row>
      <xdr:rowOff>66174</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4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82701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19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168258</xdr:rowOff>
    </xdr:from>
    <xdr:to>
      <xdr:col>41</xdr:col>
      <xdr:colOff>50800</xdr:colOff>
      <xdr:row>98</xdr:row>
      <xdr:rowOff>3356</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6972300" y="16627458"/>
          <a:ext cx="889000" cy="17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164991</xdr:rowOff>
    </xdr:from>
    <xdr:to>
      <xdr:col>41</xdr:col>
      <xdr:colOff>101600</xdr:colOff>
      <xdr:row>96</xdr:row>
      <xdr:rowOff>95141</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45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111668</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22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68376</xdr:rowOff>
    </xdr:from>
    <xdr:to>
      <xdr:col>36</xdr:col>
      <xdr:colOff>165100</xdr:colOff>
      <xdr:row>96</xdr:row>
      <xdr:rowOff>169976</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15053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30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114878</xdr:rowOff>
    </xdr:from>
    <xdr:to>
      <xdr:col>55</xdr:col>
      <xdr:colOff>50800</xdr:colOff>
      <xdr:row>97</xdr:row>
      <xdr:rowOff>45028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57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93305</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55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22427</xdr:rowOff>
    </xdr:from>
    <xdr:to>
      <xdr:col>50</xdr:col>
      <xdr:colOff>165100</xdr:colOff>
      <xdr:row>96</xdr:row>
      <xdr:rowOff>124027</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48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140554</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62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155603</xdr:rowOff>
    </xdr:from>
    <xdr:to>
      <xdr:col>46</xdr:col>
      <xdr:colOff>38100</xdr:colOff>
      <xdr:row>97</xdr:row>
      <xdr:rowOff>85753</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61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76880</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670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117458</xdr:rowOff>
    </xdr:from>
    <xdr:to>
      <xdr:col>41</xdr:col>
      <xdr:colOff>101600</xdr:colOff>
      <xdr:row>97</xdr:row>
      <xdr:rowOff>47608</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57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38735</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666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124006</xdr:rowOff>
    </xdr:from>
    <xdr:to>
      <xdr:col>36</xdr:col>
      <xdr:colOff>165100</xdr:colOff>
      <xdr:row>98</xdr:row>
      <xdr:rowOff>54156</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75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45283</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84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112748</xdr:rowOff>
    </xdr:from>
    <xdr:to>
      <xdr:col>85</xdr:col>
      <xdr:colOff>126364</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427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59425</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520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112748</xdr:rowOff>
    </xdr:from>
    <xdr:to>
      <xdr:col>86</xdr:col>
      <xdr:colOff>25400</xdr:colOff>
      <xdr:row>31</xdr:row>
      <xdr:rowOff>112748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427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54764</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398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31887</xdr:rowOff>
    </xdr:from>
    <xdr:to>
      <xdr:col>85</xdr:col>
      <xdr:colOff>177800</xdr:colOff>
      <xdr:row>38</xdr:row>
      <xdr:rowOff>133487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54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34127</xdr:rowOff>
    </xdr:from>
    <xdr:to>
      <xdr:col>81</xdr:col>
      <xdr:colOff>101600</xdr:colOff>
      <xdr:row>38</xdr:row>
      <xdr:rowOff>135727</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152254</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32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161915</xdr:rowOff>
    </xdr:from>
    <xdr:to>
      <xdr:col>76</xdr:col>
      <xdr:colOff>165100</xdr:colOff>
      <xdr:row>38</xdr:row>
      <xdr:rowOff>92065</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50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108592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28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139243</xdr:rowOff>
    </xdr:from>
    <xdr:to>
      <xdr:col>71</xdr:col>
      <xdr:colOff>177800</xdr:colOff>
      <xdr:row>38</xdr:row>
      <xdr:rowOff>139700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814300" y="665434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12684</xdr:rowOff>
    </xdr:from>
    <xdr:to>
      <xdr:col>72</xdr:col>
      <xdr:colOff>38100</xdr:colOff>
      <xdr:row>38</xdr:row>
      <xdr:rowOff>114284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52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130812</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30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39157</xdr:rowOff>
    </xdr:from>
    <xdr:to>
      <xdr:col>67</xdr:col>
      <xdr:colOff>101600</xdr:colOff>
      <xdr:row>38</xdr:row>
      <xdr:rowOff>140757</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55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157284</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32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10314</xdr:rowOff>
    </xdr:from>
    <xdr:ext cx="249299"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525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88443</xdr:rowOff>
    </xdr:from>
    <xdr:to>
      <xdr:col>67</xdr:col>
      <xdr:colOff>101600</xdr:colOff>
      <xdr:row>39</xdr:row>
      <xdr:rowOff>18593</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9720</xdr:rowOff>
    </xdr:from>
    <xdr:ext cx="313932"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57333" y="66962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1936</xdr:rowOff>
    </xdr:from>
    <xdr:to>
      <xdr:col>85</xdr:col>
      <xdr:colOff>126364</xdr:colOff>
      <xdr:row>78</xdr:row>
      <xdr:rowOff>107843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003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111670</xdr:rowOff>
    </xdr:from>
    <xdr:ext cx="469744"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48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107843</xdr:rowOff>
    </xdr:from>
    <xdr:to>
      <xdr:col>86</xdr:col>
      <xdr:colOff>25400</xdr:colOff>
      <xdr:row>78</xdr:row>
      <xdr:rowOff>107843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4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120063</xdr:rowOff>
    </xdr:from>
    <xdr:ext cx="599010"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17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1936</xdr:rowOff>
    </xdr:from>
    <xdr:to>
      <xdr:col>86</xdr:col>
      <xdr:colOff>25400</xdr:colOff>
      <xdr:row>70</xdr:row>
      <xdr:rowOff>1936</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00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112007</xdr:rowOff>
    </xdr:from>
    <xdr:to>
      <xdr:col>85</xdr:col>
      <xdr:colOff>127000</xdr:colOff>
      <xdr:row>77</xdr:row>
      <xdr:rowOff>118016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5481300" y="13313657"/>
          <a:ext cx="838200" cy="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51280</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2738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28403</xdr:rowOff>
    </xdr:from>
    <xdr:to>
      <xdr:col>85</xdr:col>
      <xdr:colOff>177800</xdr:colOff>
      <xdr:row>75</xdr:row>
      <xdr:rowOff>130003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288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118016</xdr:rowOff>
    </xdr:from>
    <xdr:to>
      <xdr:col>81</xdr:col>
      <xdr:colOff>50800</xdr:colOff>
      <xdr:row>77</xdr:row>
      <xdr:rowOff>133544</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4592300" y="13319666"/>
          <a:ext cx="889000" cy="1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23880</xdr:rowOff>
    </xdr:from>
    <xdr:to>
      <xdr:col>81</xdr:col>
      <xdr:colOff>101600</xdr:colOff>
      <xdr:row>75</xdr:row>
      <xdr:rowOff>125480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142007</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65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133544</xdr:rowOff>
    </xdr:from>
    <xdr:to>
      <xdr:col>76</xdr:col>
      <xdr:colOff>114300</xdr:colOff>
      <xdr:row>77</xdr:row>
      <xdr:rowOff>142100</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3703300" y="13335194"/>
          <a:ext cx="889000" cy="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85553</xdr:rowOff>
    </xdr:from>
    <xdr:to>
      <xdr:col>76</xdr:col>
      <xdr:colOff>165100</xdr:colOff>
      <xdr:row>76</xdr:row>
      <xdr:rowOff>15703</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32230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71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140630</xdr:rowOff>
    </xdr:from>
    <xdr:to>
      <xdr:col>71</xdr:col>
      <xdr:colOff>177800</xdr:colOff>
      <xdr:row>77</xdr:row>
      <xdr:rowOff>142100</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814300" y="13342280"/>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74906</xdr:rowOff>
    </xdr:from>
    <xdr:to>
      <xdr:col>72</xdr:col>
      <xdr:colOff>38100</xdr:colOff>
      <xdr:row>76</xdr:row>
      <xdr:rowOff>5057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21583</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7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65273</xdr:rowOff>
    </xdr:from>
    <xdr:to>
      <xdr:col>67</xdr:col>
      <xdr:colOff>101600</xdr:colOff>
      <xdr:row>75</xdr:row>
      <xdr:rowOff>166874</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11950</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61207</xdr:rowOff>
    </xdr:from>
    <xdr:to>
      <xdr:col>85</xdr:col>
      <xdr:colOff>177800</xdr:colOff>
      <xdr:row>77</xdr:row>
      <xdr:rowOff>162807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326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39634</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324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67216</xdr:rowOff>
    </xdr:from>
    <xdr:to>
      <xdr:col>81</xdr:col>
      <xdr:colOff>101600</xdr:colOff>
      <xdr:row>77</xdr:row>
      <xdr:rowOff>168816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326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159943</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336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82744</xdr:rowOff>
    </xdr:from>
    <xdr:to>
      <xdr:col>76</xdr:col>
      <xdr:colOff>165100</xdr:colOff>
      <xdr:row>78</xdr:row>
      <xdr:rowOff>12894</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32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4021</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337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91300</xdr:rowOff>
    </xdr:from>
    <xdr:to>
      <xdr:col>72</xdr:col>
      <xdr:colOff>38100</xdr:colOff>
      <xdr:row>78</xdr:row>
      <xdr:rowOff>21450</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32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12577</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338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89830</xdr:rowOff>
    </xdr:from>
    <xdr:to>
      <xdr:col>67</xdr:col>
      <xdr:colOff>101600</xdr:colOff>
      <xdr:row>78</xdr:row>
      <xdr:rowOff>19980</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32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11107</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338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148210</xdr:rowOff>
    </xdr:from>
    <xdr:to>
      <xdr:col>85</xdr:col>
      <xdr:colOff>126364</xdr:colOff>
      <xdr:row>99</xdr:row>
      <xdr:rowOff>27953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578710"/>
          <a:ext cx="1269" cy="1422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31780</xdr:rowOff>
    </xdr:from>
    <xdr:ext cx="469744"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700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27953</xdr:rowOff>
    </xdr:from>
    <xdr:to>
      <xdr:col>86</xdr:col>
      <xdr:colOff>25400</xdr:colOff>
      <xdr:row>99</xdr:row>
      <xdr:rowOff>27953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700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94887</xdr:rowOff>
    </xdr:from>
    <xdr:ext cx="599010"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35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148210</xdr:rowOff>
    </xdr:from>
    <xdr:to>
      <xdr:col>86</xdr:col>
      <xdr:colOff>25400</xdr:colOff>
      <xdr:row>90</xdr:row>
      <xdr:rowOff>148210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5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42583</xdr:rowOff>
    </xdr:from>
    <xdr:to>
      <xdr:col>85</xdr:col>
      <xdr:colOff>127000</xdr:colOff>
      <xdr:row>96</xdr:row>
      <xdr:rowOff>77546</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5481300" y="16501783"/>
          <a:ext cx="838200" cy="3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162679</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621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12802</xdr:rowOff>
    </xdr:from>
    <xdr:to>
      <xdr:col>85</xdr:col>
      <xdr:colOff>177800</xdr:colOff>
      <xdr:row>97</xdr:row>
      <xdr:rowOff>114402</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64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3911</xdr:rowOff>
    </xdr:from>
    <xdr:to>
      <xdr:col>81</xdr:col>
      <xdr:colOff>50800</xdr:colOff>
      <xdr:row>96</xdr:row>
      <xdr:rowOff>77546</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4592300" y="16463111"/>
          <a:ext cx="889000" cy="7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1206</xdr:rowOff>
    </xdr:from>
    <xdr:to>
      <xdr:col>81</xdr:col>
      <xdr:colOff>101600</xdr:colOff>
      <xdr:row>97</xdr:row>
      <xdr:rowOff>102806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6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93933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72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3911</xdr:rowOff>
    </xdr:from>
    <xdr:to>
      <xdr:col>76</xdr:col>
      <xdr:colOff>114300</xdr:colOff>
      <xdr:row>97</xdr:row>
      <xdr:rowOff>151791</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3703300" y="16463111"/>
          <a:ext cx="889000" cy="31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123406</xdr:rowOff>
    </xdr:from>
    <xdr:to>
      <xdr:col>76</xdr:col>
      <xdr:colOff>165100</xdr:colOff>
      <xdr:row>98</xdr:row>
      <xdr:rowOff>53556</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44683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84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151588</xdr:rowOff>
    </xdr:from>
    <xdr:to>
      <xdr:col>71</xdr:col>
      <xdr:colOff>177800</xdr:colOff>
      <xdr:row>97</xdr:row>
      <xdr:rowOff>151791</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2814300" y="16782238"/>
          <a:ext cx="889000" cy="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162661</xdr:rowOff>
    </xdr:from>
    <xdr:to>
      <xdr:col>72</xdr:col>
      <xdr:colOff>38100</xdr:colOff>
      <xdr:row>98</xdr:row>
      <xdr:rowOff>92811</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83938</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88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142990</xdr:rowOff>
    </xdr:from>
    <xdr:to>
      <xdr:col>67</xdr:col>
      <xdr:colOff>101600</xdr:colOff>
      <xdr:row>98</xdr:row>
      <xdr:rowOff>73140</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64267</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86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163233</xdr:rowOff>
    </xdr:from>
    <xdr:to>
      <xdr:col>85</xdr:col>
      <xdr:colOff>177800</xdr:colOff>
      <xdr:row>96</xdr:row>
      <xdr:rowOff>93383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45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14660</xdr:rowOff>
    </xdr:from>
    <xdr:ext cx="534377"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30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26746</xdr:rowOff>
    </xdr:from>
    <xdr:to>
      <xdr:col>81</xdr:col>
      <xdr:colOff>101600</xdr:colOff>
      <xdr:row>96</xdr:row>
      <xdr:rowOff>128346</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48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144873</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626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124561</xdr:rowOff>
    </xdr:from>
    <xdr:to>
      <xdr:col>76</xdr:col>
      <xdr:colOff>165100</xdr:colOff>
      <xdr:row>96</xdr:row>
      <xdr:rowOff>54711</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41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71238</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25111" y="1618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100991</xdr:rowOff>
    </xdr:from>
    <xdr:to>
      <xdr:col>72</xdr:col>
      <xdr:colOff>38100</xdr:colOff>
      <xdr:row>98</xdr:row>
      <xdr:rowOff>31141</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73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47668</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36111" y="1650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100788</xdr:rowOff>
    </xdr:from>
    <xdr:to>
      <xdr:col>67</xdr:col>
      <xdr:colOff>101600</xdr:colOff>
      <xdr:row>98</xdr:row>
      <xdr:rowOff>30938</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73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47465</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47111" y="1650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59461</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545861"/>
          <a:ext cx="1269" cy="110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6138</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32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59461</xdr:rowOff>
    </xdr:from>
    <xdr:to>
      <xdr:col>116</xdr:col>
      <xdr:colOff>152400</xdr:colOff>
      <xdr:row>32</xdr:row>
      <xdr:rowOff>59461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54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19593</xdr:rowOff>
    </xdr:from>
    <xdr:to>
      <xdr:col>116</xdr:col>
      <xdr:colOff>63500</xdr:colOff>
      <xdr:row>38</xdr:row>
      <xdr:rowOff>32624</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534693"/>
          <a:ext cx="838200" cy="1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123756</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29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100879</xdr:rowOff>
    </xdr:from>
    <xdr:to>
      <xdr:col>116</xdr:col>
      <xdr:colOff>114300</xdr:colOff>
      <xdr:row>38</xdr:row>
      <xdr:rowOff>31029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19593</xdr:rowOff>
    </xdr:from>
    <xdr:to>
      <xdr:col>111</xdr:col>
      <xdr:colOff>177800</xdr:colOff>
      <xdr:row>38</xdr:row>
      <xdr:rowOff>48123</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0434300" y="6534693"/>
          <a:ext cx="889000" cy="2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97221</xdr:rowOff>
    </xdr:from>
    <xdr:to>
      <xdr:col>112</xdr:col>
      <xdr:colOff>38100</xdr:colOff>
      <xdr:row>38</xdr:row>
      <xdr:rowOff>27371</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44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43898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21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48123</xdr:rowOff>
    </xdr:from>
    <xdr:to>
      <xdr:col>107</xdr:col>
      <xdr:colOff>50800</xdr:colOff>
      <xdr:row>38</xdr:row>
      <xdr:rowOff>139700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9545300" y="6563223"/>
          <a:ext cx="889000" cy="9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92558</xdr:rowOff>
    </xdr:from>
    <xdr:to>
      <xdr:col>107</xdr:col>
      <xdr:colOff>101600</xdr:colOff>
      <xdr:row>38</xdr:row>
      <xdr:rowOff>22707</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39235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211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136311</xdr:rowOff>
    </xdr:from>
    <xdr:to>
      <xdr:col>102</xdr:col>
      <xdr:colOff>165100</xdr:colOff>
      <xdr:row>38</xdr:row>
      <xdr:rowOff>66461</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47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82988</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25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144541</xdr:rowOff>
    </xdr:from>
    <xdr:to>
      <xdr:col>98</xdr:col>
      <xdr:colOff>38100</xdr:colOff>
      <xdr:row>38</xdr:row>
      <xdr:rowOff>74692</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91218</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26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153274</xdr:rowOff>
    </xdr:from>
    <xdr:to>
      <xdr:col>116</xdr:col>
      <xdr:colOff>114300</xdr:colOff>
      <xdr:row>38</xdr:row>
      <xdr:rowOff>83424</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49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79306</xdr:rowOff>
    </xdr:from>
    <xdr:ext cx="469744"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42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140243</xdr:rowOff>
    </xdr:from>
    <xdr:to>
      <xdr:col>112</xdr:col>
      <xdr:colOff>38100</xdr:colOff>
      <xdr:row>38</xdr:row>
      <xdr:rowOff>70393</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48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61520</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088428" y="657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168773</xdr:rowOff>
    </xdr:from>
    <xdr:to>
      <xdr:col>107</xdr:col>
      <xdr:colOff>101600</xdr:colOff>
      <xdr:row>38</xdr:row>
      <xdr:rowOff>98923</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51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90050</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199428" y="6605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144234</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716734"/>
          <a:ext cx="1269"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90911</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4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144234</xdr:rowOff>
    </xdr:from>
    <xdr:to>
      <xdr:col>116</xdr:col>
      <xdr:colOff>152400</xdr:colOff>
      <xdr:row>50</xdr:row>
      <xdr:rowOff>144234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71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4026</xdr:rowOff>
    </xdr:from>
    <xdr:to>
      <xdr:col>116</xdr:col>
      <xdr:colOff>63500</xdr:colOff>
      <xdr:row>59</xdr:row>
      <xdr:rowOff>4293</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10119576"/>
          <a:ext cx="8382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19042</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791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167615</xdr:rowOff>
    </xdr:from>
    <xdr:to>
      <xdr:col>116</xdr:col>
      <xdr:colOff>114300</xdr:colOff>
      <xdr:row>58</xdr:row>
      <xdr:rowOff>97765</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94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4026</xdr:rowOff>
    </xdr:from>
    <xdr:to>
      <xdr:col>111</xdr:col>
      <xdr:colOff>177800</xdr:colOff>
      <xdr:row>59</xdr:row>
      <xdr:rowOff>4293</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0434300" y="10119576"/>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164795</xdr:rowOff>
    </xdr:from>
    <xdr:to>
      <xdr:col>112</xdr:col>
      <xdr:colOff>38100</xdr:colOff>
      <xdr:row>58</xdr:row>
      <xdr:rowOff>94945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111472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71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4293</xdr:rowOff>
    </xdr:from>
    <xdr:to>
      <xdr:col>107</xdr:col>
      <xdr:colOff>50800</xdr:colOff>
      <xdr:row>59</xdr:row>
      <xdr:rowOff>4559</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9545300" y="10119843"/>
          <a:ext cx="8890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142392</xdr:rowOff>
    </xdr:from>
    <xdr:to>
      <xdr:col>107</xdr:col>
      <xdr:colOff>101600</xdr:colOff>
      <xdr:row>58</xdr:row>
      <xdr:rowOff>72542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89069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168846</xdr:rowOff>
    </xdr:from>
    <xdr:to>
      <xdr:col>102</xdr:col>
      <xdr:colOff>114300</xdr:colOff>
      <xdr:row>59</xdr:row>
      <xdr:rowOff>4559</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10112946"/>
          <a:ext cx="889000" cy="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146126</xdr:rowOff>
    </xdr:from>
    <xdr:to>
      <xdr:col>102</xdr:col>
      <xdr:colOff>165100</xdr:colOff>
      <xdr:row>58</xdr:row>
      <xdr:rowOff>76276</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92803</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130619</xdr:rowOff>
    </xdr:from>
    <xdr:to>
      <xdr:col>98</xdr:col>
      <xdr:colOff>38100</xdr:colOff>
      <xdr:row>58</xdr:row>
      <xdr:rowOff>60769</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77296</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124943</xdr:rowOff>
    </xdr:from>
    <xdr:to>
      <xdr:col>116</xdr:col>
      <xdr:colOff>114300</xdr:colOff>
      <xdr:row>59</xdr:row>
      <xdr:rowOff>55093</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06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39870</xdr:rowOff>
    </xdr:from>
    <xdr:ext cx="469744"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998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124676</xdr:rowOff>
    </xdr:from>
    <xdr:to>
      <xdr:col>112</xdr:col>
      <xdr:colOff>38100</xdr:colOff>
      <xdr:row>59</xdr:row>
      <xdr:rowOff>54826</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06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45953</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88428" y="1016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124943</xdr:rowOff>
    </xdr:from>
    <xdr:to>
      <xdr:col>107</xdr:col>
      <xdr:colOff>101600</xdr:colOff>
      <xdr:row>59</xdr:row>
      <xdr:rowOff>55093</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06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46220</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99428" y="10161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125209</xdr:rowOff>
    </xdr:from>
    <xdr:to>
      <xdr:col>102</xdr:col>
      <xdr:colOff>165100</xdr:colOff>
      <xdr:row>59</xdr:row>
      <xdr:rowOff>55359</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06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46486</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10428" y="1016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118046</xdr:rowOff>
    </xdr:from>
    <xdr:to>
      <xdr:col>98</xdr:col>
      <xdr:colOff>38100</xdr:colOff>
      <xdr:row>59</xdr:row>
      <xdr:rowOff>48196</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06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39323</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21428" y="1015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116497</xdr:rowOff>
    </xdr:from>
    <xdr:to>
      <xdr:col>116</xdr:col>
      <xdr:colOff>62864</xdr:colOff>
      <xdr:row>79</xdr:row>
      <xdr:rowOff>68354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460897"/>
          <a:ext cx="1269" cy="1152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72181</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61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68354</xdr:rowOff>
    </xdr:from>
    <xdr:to>
      <xdr:col>116</xdr:col>
      <xdr:colOff>152400</xdr:colOff>
      <xdr:row>79</xdr:row>
      <xdr:rowOff>68354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61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63174</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223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116497</xdr:rowOff>
    </xdr:from>
    <xdr:to>
      <xdr:col>116</xdr:col>
      <xdr:colOff>152400</xdr:colOff>
      <xdr:row>72</xdr:row>
      <xdr:rowOff>116497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460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146535</xdr:rowOff>
    </xdr:from>
    <xdr:to>
      <xdr:col>116</xdr:col>
      <xdr:colOff>63500</xdr:colOff>
      <xdr:row>77</xdr:row>
      <xdr:rowOff>75121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3176735"/>
          <a:ext cx="838200" cy="10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73967</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932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51090</xdr:rowOff>
    </xdr:from>
    <xdr:to>
      <xdr:col>116</xdr:col>
      <xdr:colOff>114300</xdr:colOff>
      <xdr:row>76</xdr:row>
      <xdr:rowOff>152690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65520</xdr:rowOff>
    </xdr:from>
    <xdr:to>
      <xdr:col>111</xdr:col>
      <xdr:colOff>177800</xdr:colOff>
      <xdr:row>77</xdr:row>
      <xdr:rowOff>75121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0434300" y="13267170"/>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62497</xdr:rowOff>
    </xdr:from>
    <xdr:to>
      <xdr:col>112</xdr:col>
      <xdr:colOff>38100</xdr:colOff>
      <xdr:row>76</xdr:row>
      <xdr:rowOff>164097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30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9174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86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73977</xdr:rowOff>
    </xdr:from>
    <xdr:to>
      <xdr:col>107</xdr:col>
      <xdr:colOff>50800</xdr:colOff>
      <xdr:row>77</xdr:row>
      <xdr:rowOff>65520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3104177"/>
          <a:ext cx="889000" cy="16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93495</xdr:rowOff>
    </xdr:from>
    <xdr:to>
      <xdr:col>107</xdr:col>
      <xdr:colOff>101600</xdr:colOff>
      <xdr:row>77</xdr:row>
      <xdr:rowOff>23645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312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40172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89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23777</xdr:rowOff>
    </xdr:from>
    <xdr:to>
      <xdr:col>102</xdr:col>
      <xdr:colOff>114300</xdr:colOff>
      <xdr:row>76</xdr:row>
      <xdr:rowOff>73977</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656300" y="13053977"/>
          <a:ext cx="889000" cy="5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133706</xdr:rowOff>
    </xdr:from>
    <xdr:to>
      <xdr:col>102</xdr:col>
      <xdr:colOff>165100</xdr:colOff>
      <xdr:row>76</xdr:row>
      <xdr:rowOff>63857</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9924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80383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76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103599</xdr:rowOff>
    </xdr:from>
    <xdr:to>
      <xdr:col>98</xdr:col>
      <xdr:colOff>38100</xdr:colOff>
      <xdr:row>76</xdr:row>
      <xdr:rowOff>33750</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96234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50276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73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95735</xdr:rowOff>
    </xdr:from>
    <xdr:to>
      <xdr:col>116</xdr:col>
      <xdr:colOff>114300</xdr:colOff>
      <xdr:row>77</xdr:row>
      <xdr:rowOff>25885</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12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74162</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310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24321</xdr:rowOff>
    </xdr:from>
    <xdr:to>
      <xdr:col>112</xdr:col>
      <xdr:colOff>38100</xdr:colOff>
      <xdr:row>77</xdr:row>
      <xdr:rowOff>125921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22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117048</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31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14720</xdr:rowOff>
    </xdr:from>
    <xdr:to>
      <xdr:col>107</xdr:col>
      <xdr:colOff>101600</xdr:colOff>
      <xdr:row>77</xdr:row>
      <xdr:rowOff>116320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321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107447</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30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23177</xdr:rowOff>
    </xdr:from>
    <xdr:to>
      <xdr:col>102</xdr:col>
      <xdr:colOff>165100</xdr:colOff>
      <xdr:row>76</xdr:row>
      <xdr:rowOff>124777</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305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115904</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14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144427</xdr:rowOff>
    </xdr:from>
    <xdr:to>
      <xdr:col>98</xdr:col>
      <xdr:colOff>38100</xdr:colOff>
      <xdr:row>76</xdr:row>
      <xdr:rowOff>74577</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300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65704</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09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人件費は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期末及び勤勉手当の支給率が減少したものの、職員の採用者数が増えたことによる給与等の増加がこれを上回った。</a:t>
          </a:r>
          <a:endParaRPr lang="ja-JP" altLang="ja-JP" sz="1400">
            <a:effectLst/>
          </a:endParaRPr>
        </a:p>
        <a:p>
          <a:r>
            <a:rPr kumimoji="1" lang="ja-JP" altLang="ja-JP" sz="1100">
              <a:solidFill>
                <a:schemeClr val="dk1"/>
              </a:solidFill>
              <a:effectLst/>
              <a:latin typeface="+mn-lt"/>
              <a:ea typeface="+mn-ea"/>
              <a:cs typeface="+mn-cs"/>
            </a:rPr>
            <a:t>物件費は、新型コロナウイルスワクチン接種に伴う委託業務が増額大きく減ったものの、公園施設指定管理料、児童発達支援センター事業委託料などにより、前年度比微増となった。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扶助費は、子育て世帯への臨時特別給付金が大幅に減少（約</a:t>
          </a:r>
          <a:r>
            <a:rPr kumimoji="1" lang="en-US" altLang="ja-JP" sz="1100">
              <a:solidFill>
                <a:schemeClr val="dk1"/>
              </a:solidFill>
              <a:effectLst/>
              <a:latin typeface="+mn-lt"/>
              <a:ea typeface="+mn-ea"/>
              <a:cs typeface="+mn-cs"/>
            </a:rPr>
            <a:t>9.7</a:t>
          </a:r>
          <a:r>
            <a:rPr kumimoji="1" lang="ja-JP" altLang="en-US" sz="1100">
              <a:solidFill>
                <a:schemeClr val="dk1"/>
              </a:solidFill>
              <a:effectLst/>
              <a:latin typeface="+mn-lt"/>
              <a:ea typeface="+mn-ea"/>
              <a:cs typeface="+mn-cs"/>
            </a:rPr>
            <a:t>億円）し、全体では対前年度比約</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8.7</a:t>
          </a:r>
          <a:r>
            <a:rPr kumimoji="1" lang="ja-JP" altLang="en-US" sz="1100">
              <a:solidFill>
                <a:schemeClr val="dk1"/>
              </a:solidFill>
              <a:effectLst/>
              <a:latin typeface="+mn-lt"/>
              <a:ea typeface="+mn-ea"/>
              <a:cs typeface="+mn-cs"/>
            </a:rPr>
            <a:t>％減となった。</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年度は特に、非課税世帯等臨時特別給付金により増額したことが、扶助費の増要因として挙げられる。</a:t>
          </a:r>
          <a:endParaRPr lang="ja-JP" altLang="ja-JP" sz="1400">
            <a:effectLst/>
          </a:endParaRPr>
        </a:p>
        <a:p>
          <a:r>
            <a:rPr kumimoji="1" lang="ja-JP" altLang="ja-JP" sz="1100">
              <a:solidFill>
                <a:schemeClr val="dk1"/>
              </a:solidFill>
              <a:effectLst/>
              <a:latin typeface="+mn-lt"/>
              <a:ea typeface="+mn-ea"/>
              <a:cs typeface="+mn-cs"/>
            </a:rPr>
            <a:t>補助費等は、令和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年度は上記棒グラフで見るとおり、特に減少が大きい。令和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年度に新規であった新型コロナウイルス対策の特別定額給付金が皆減となったことが主な要因である</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年度は、東部知多衛生組合負担金が約</a:t>
          </a:r>
          <a:r>
            <a:rPr kumimoji="1" lang="en-US" altLang="ja-JP" sz="1100">
              <a:solidFill>
                <a:schemeClr val="dk1"/>
              </a:solidFill>
              <a:effectLst/>
              <a:latin typeface="+mn-lt"/>
              <a:ea typeface="+mn-ea"/>
              <a:cs typeface="+mn-cs"/>
            </a:rPr>
            <a:t>1.8</a:t>
          </a:r>
          <a:r>
            <a:rPr kumimoji="1" lang="ja-JP" altLang="en-US" sz="1100">
              <a:solidFill>
                <a:schemeClr val="dk1"/>
              </a:solidFill>
              <a:effectLst/>
              <a:latin typeface="+mn-lt"/>
              <a:ea typeface="+mn-ea"/>
              <a:cs typeface="+mn-cs"/>
            </a:rPr>
            <a:t>億増加した。</a:t>
          </a:r>
          <a:endParaRPr kumimoji="1" lang="en-US" altLang="ja-JP" sz="1100">
            <a:solidFill>
              <a:schemeClr val="dk1"/>
            </a:solidFill>
            <a:effectLst/>
            <a:latin typeface="+mn-lt"/>
            <a:ea typeface="+mn-ea"/>
            <a:cs typeface="+mn-cs"/>
          </a:endParaRPr>
        </a:p>
        <a:p>
          <a:r>
            <a:rPr lang="ja-JP" altLang="en-US" sz="1100">
              <a:effectLst/>
            </a:rPr>
            <a:t>繰出金は、その他国民健康保険特別会計繰出金が約</a:t>
          </a:r>
          <a:r>
            <a:rPr lang="en-US" altLang="ja-JP" sz="1100">
              <a:effectLst/>
            </a:rPr>
            <a:t>1.9</a:t>
          </a:r>
          <a:r>
            <a:rPr lang="ja-JP" altLang="en-US" sz="1100">
              <a:effectLst/>
            </a:rPr>
            <a:t>億、後期高齢者医療療養給付費負担金が約</a:t>
          </a:r>
          <a:r>
            <a:rPr lang="en-US" altLang="ja-JP" sz="1100">
              <a:effectLst/>
            </a:rPr>
            <a:t>0.9</a:t>
          </a:r>
          <a:r>
            <a:rPr lang="ja-JP" altLang="en-US" sz="1100">
              <a:effectLst/>
            </a:rPr>
            <a:t>億増加した。</a:t>
          </a:r>
          <a:endParaRPr lang="ja-JP" altLang="ja-JP" sz="11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68,325
64,746
23.22
27,819,145
26,640,535
1,149,542
14,672,034
14,288,401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151587</xdr:rowOff>
    </xdr:from>
    <xdr:to>
      <xdr:col>24</xdr:col>
      <xdr:colOff>62865</xdr:colOff>
      <xdr:row>38</xdr:row>
      <xdr:rowOff>38202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66537"/>
          <a:ext cx="1270" cy="108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42029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5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38202</xdr:rowOff>
    </xdr:from>
    <xdr:to>
      <xdr:col>24</xdr:col>
      <xdr:colOff>152400</xdr:colOff>
      <xdr:row>38</xdr:row>
      <xdr:rowOff>38202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5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98264</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151587</xdr:rowOff>
    </xdr:from>
    <xdr:to>
      <xdr:col>24</xdr:col>
      <xdr:colOff>152400</xdr:colOff>
      <xdr:row>31</xdr:row>
      <xdr:rowOff>151587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6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87579</xdr:rowOff>
    </xdr:from>
    <xdr:to>
      <xdr:col>24</xdr:col>
      <xdr:colOff>63500</xdr:colOff>
      <xdr:row>35</xdr:row>
      <xdr:rowOff>104496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088329"/>
          <a:ext cx="8382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37152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37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58725</xdr:rowOff>
    </xdr:from>
    <xdr:to>
      <xdr:col>24</xdr:col>
      <xdr:colOff>114300</xdr:colOff>
      <xdr:row>35</xdr:row>
      <xdr:rowOff>160325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5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34544</xdr:rowOff>
    </xdr:from>
    <xdr:to>
      <xdr:col>19</xdr:col>
      <xdr:colOff>177800</xdr:colOff>
      <xdr:row>35</xdr:row>
      <xdr:rowOff>87579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035294"/>
          <a:ext cx="8890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67869</xdr:rowOff>
    </xdr:from>
    <xdr:to>
      <xdr:col>20</xdr:col>
      <xdr:colOff>38100</xdr:colOff>
      <xdr:row>35</xdr:row>
      <xdr:rowOff>169469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160596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6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34544</xdr:rowOff>
    </xdr:from>
    <xdr:to>
      <xdr:col>15</xdr:col>
      <xdr:colOff>50800</xdr:colOff>
      <xdr:row>35</xdr:row>
      <xdr:rowOff>91237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035294"/>
          <a:ext cx="8890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75641</xdr:rowOff>
    </xdr:from>
    <xdr:to>
      <xdr:col>15</xdr:col>
      <xdr:colOff>101600</xdr:colOff>
      <xdr:row>36</xdr:row>
      <xdr:rowOff>5791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168368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32715</xdr:rowOff>
    </xdr:from>
    <xdr:to>
      <xdr:col>10</xdr:col>
      <xdr:colOff>114300</xdr:colOff>
      <xdr:row>35</xdr:row>
      <xdr:rowOff>91237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033465"/>
          <a:ext cx="8890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169367</xdr:rowOff>
    </xdr:from>
    <xdr:to>
      <xdr:col>10</xdr:col>
      <xdr:colOff>165100</xdr:colOff>
      <xdr:row>35</xdr:row>
      <xdr:rowOff>99517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116044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167996</xdr:rowOff>
    </xdr:from>
    <xdr:to>
      <xdr:col>6</xdr:col>
      <xdr:colOff>38100</xdr:colOff>
      <xdr:row>35</xdr:row>
      <xdr:rowOff>98146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89273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53696</xdr:rowOff>
    </xdr:from>
    <xdr:to>
      <xdr:col>24</xdr:col>
      <xdr:colOff>114300</xdr:colOff>
      <xdr:row>35</xdr:row>
      <xdr:rowOff>155296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5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76573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90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36779</xdr:rowOff>
    </xdr:from>
    <xdr:to>
      <xdr:col>20</xdr:col>
      <xdr:colOff>38100</xdr:colOff>
      <xdr:row>35</xdr:row>
      <xdr:rowOff>138379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3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154906</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155194</xdr:rowOff>
    </xdr:from>
    <xdr:to>
      <xdr:col>15</xdr:col>
      <xdr:colOff>101600</xdr:colOff>
      <xdr:row>35</xdr:row>
      <xdr:rowOff>85344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8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101871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759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40437</xdr:rowOff>
    </xdr:from>
    <xdr:to>
      <xdr:col>10</xdr:col>
      <xdr:colOff>165100</xdr:colOff>
      <xdr:row>35</xdr:row>
      <xdr:rowOff>142037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4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133164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33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153365</xdr:rowOff>
    </xdr:from>
    <xdr:to>
      <xdr:col>6</xdr:col>
      <xdr:colOff>38100</xdr:colOff>
      <xdr:row>35</xdr:row>
      <xdr:rowOff>83515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8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100042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757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153612</xdr:rowOff>
    </xdr:from>
    <xdr:to>
      <xdr:col>24</xdr:col>
      <xdr:colOff>62865</xdr:colOff>
      <xdr:row>59</xdr:row>
      <xdr:rowOff>40760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54662"/>
          <a:ext cx="1270" cy="1601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44587</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6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40760</xdr:rowOff>
    </xdr:from>
    <xdr:to>
      <xdr:col>24</xdr:col>
      <xdr:colOff>152400</xdr:colOff>
      <xdr:row>59</xdr:row>
      <xdr:rowOff>40760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5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100289</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2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153612</xdr:rowOff>
    </xdr:from>
    <xdr:to>
      <xdr:col>24</xdr:col>
      <xdr:colOff>152400</xdr:colOff>
      <xdr:row>49</xdr:row>
      <xdr:rowOff>153612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5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72829</xdr:rowOff>
    </xdr:from>
    <xdr:to>
      <xdr:col>24</xdr:col>
      <xdr:colOff>63500</xdr:colOff>
      <xdr:row>56</xdr:row>
      <xdr:rowOff>83638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674029"/>
          <a:ext cx="838200" cy="1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58531</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59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80104</xdr:rowOff>
    </xdr:from>
    <xdr:to>
      <xdr:col>24</xdr:col>
      <xdr:colOff>114300</xdr:colOff>
      <xdr:row>57</xdr:row>
      <xdr:rowOff>10254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6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162092</xdr:rowOff>
    </xdr:from>
    <xdr:to>
      <xdr:col>19</xdr:col>
      <xdr:colOff>177800</xdr:colOff>
      <xdr:row>56</xdr:row>
      <xdr:rowOff>72829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8734592"/>
          <a:ext cx="889000" cy="93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96444</xdr:rowOff>
    </xdr:from>
    <xdr:to>
      <xdr:col>20</xdr:col>
      <xdr:colOff>38100</xdr:colOff>
      <xdr:row>57</xdr:row>
      <xdr:rowOff>26594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97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17721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79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162092</xdr:rowOff>
    </xdr:from>
    <xdr:to>
      <xdr:col>15</xdr:col>
      <xdr:colOff>50800</xdr:colOff>
      <xdr:row>58</xdr:row>
      <xdr:rowOff>62074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8734592"/>
          <a:ext cx="889000" cy="127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96825</xdr:rowOff>
    </xdr:from>
    <xdr:to>
      <xdr:col>15</xdr:col>
      <xdr:colOff>101600</xdr:colOff>
      <xdr:row>51</xdr:row>
      <xdr:rowOff>26975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866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43502</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844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46572</xdr:rowOff>
    </xdr:from>
    <xdr:to>
      <xdr:col>10</xdr:col>
      <xdr:colOff>114300</xdr:colOff>
      <xdr:row>58</xdr:row>
      <xdr:rowOff>62074</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990672"/>
          <a:ext cx="889000" cy="1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49341</xdr:rowOff>
    </xdr:from>
    <xdr:to>
      <xdr:col>10</xdr:col>
      <xdr:colOff>165100</xdr:colOff>
      <xdr:row>57</xdr:row>
      <xdr:rowOff>150941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2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167468</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59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64560</xdr:rowOff>
    </xdr:from>
    <xdr:to>
      <xdr:col>6</xdr:col>
      <xdr:colOff>38100</xdr:colOff>
      <xdr:row>57</xdr:row>
      <xdr:rowOff>166160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3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11237</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61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32838</xdr:rowOff>
    </xdr:from>
    <xdr:to>
      <xdr:col>24</xdr:col>
      <xdr:colOff>114300</xdr:colOff>
      <xdr:row>56</xdr:row>
      <xdr:rowOff>134438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63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55715</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485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22029</xdr:rowOff>
    </xdr:from>
    <xdr:to>
      <xdr:col>20</xdr:col>
      <xdr:colOff>38100</xdr:colOff>
      <xdr:row>56</xdr:row>
      <xdr:rowOff>123629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62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140156</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39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111292</xdr:rowOff>
    </xdr:from>
    <xdr:to>
      <xdr:col>15</xdr:col>
      <xdr:colOff>101600</xdr:colOff>
      <xdr:row>51</xdr:row>
      <xdr:rowOff>41442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868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32569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8776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11274</xdr:rowOff>
    </xdr:from>
    <xdr:to>
      <xdr:col>10</xdr:col>
      <xdr:colOff>165100</xdr:colOff>
      <xdr:row>58</xdr:row>
      <xdr:rowOff>112874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5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104001</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04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167222</xdr:rowOff>
    </xdr:from>
    <xdr:to>
      <xdr:col>6</xdr:col>
      <xdr:colOff>38100</xdr:colOff>
      <xdr:row>58</xdr:row>
      <xdr:rowOff>97372</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3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88499</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03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114960</xdr:rowOff>
    </xdr:from>
    <xdr:to>
      <xdr:col>24</xdr:col>
      <xdr:colOff>62865</xdr:colOff>
      <xdr:row>79</xdr:row>
      <xdr:rowOff>29159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16460"/>
          <a:ext cx="1270" cy="145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32986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7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29159</xdr:rowOff>
    </xdr:from>
    <xdr:to>
      <xdr:col>24</xdr:col>
      <xdr:colOff>152400</xdr:colOff>
      <xdr:row>79</xdr:row>
      <xdr:rowOff>29159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61637</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114960</xdr:rowOff>
    </xdr:from>
    <xdr:to>
      <xdr:col>24</xdr:col>
      <xdr:colOff>152400</xdr:colOff>
      <xdr:row>70</xdr:row>
      <xdr:rowOff>114960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61151</xdr:rowOff>
    </xdr:from>
    <xdr:to>
      <xdr:col>24</xdr:col>
      <xdr:colOff>63500</xdr:colOff>
      <xdr:row>75</xdr:row>
      <xdr:rowOff>143180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919901"/>
          <a:ext cx="838200" cy="8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53344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120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74917</xdr:rowOff>
    </xdr:from>
    <xdr:to>
      <xdr:col>24</xdr:col>
      <xdr:colOff>114300</xdr:colOff>
      <xdr:row>76</xdr:row>
      <xdr:rowOff>5066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336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143180</xdr:rowOff>
    </xdr:from>
    <xdr:to>
      <xdr:col>19</xdr:col>
      <xdr:colOff>177800</xdr:colOff>
      <xdr:row>76</xdr:row>
      <xdr:rowOff>147586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001930"/>
          <a:ext cx="889000" cy="17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140309</xdr:rowOff>
    </xdr:from>
    <xdr:to>
      <xdr:col>20</xdr:col>
      <xdr:colOff>38100</xdr:colOff>
      <xdr:row>75</xdr:row>
      <xdr:rowOff>70459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86986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60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147586</xdr:rowOff>
    </xdr:from>
    <xdr:to>
      <xdr:col>15</xdr:col>
      <xdr:colOff>50800</xdr:colOff>
      <xdr:row>78</xdr:row>
      <xdr:rowOff>23977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177786"/>
          <a:ext cx="889000" cy="21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122465</xdr:rowOff>
    </xdr:from>
    <xdr:to>
      <xdr:col>15</xdr:col>
      <xdr:colOff>101600</xdr:colOff>
      <xdr:row>77</xdr:row>
      <xdr:rowOff>52615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43742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45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23977</xdr:rowOff>
    </xdr:from>
    <xdr:to>
      <xdr:col>10</xdr:col>
      <xdr:colOff>114300</xdr:colOff>
      <xdr:row>78</xdr:row>
      <xdr:rowOff>113551</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397077"/>
          <a:ext cx="889000" cy="8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19253</xdr:rowOff>
    </xdr:from>
    <xdr:to>
      <xdr:col>10</xdr:col>
      <xdr:colOff>165100</xdr:colOff>
      <xdr:row>77</xdr:row>
      <xdr:rowOff>120853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137380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9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90196</xdr:rowOff>
    </xdr:from>
    <xdr:to>
      <xdr:col>6</xdr:col>
      <xdr:colOff>38100</xdr:colOff>
      <xdr:row>78</xdr:row>
      <xdr:rowOff>20346</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36873</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0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10351</xdr:rowOff>
    </xdr:from>
    <xdr:to>
      <xdr:col>24</xdr:col>
      <xdr:colOff>114300</xdr:colOff>
      <xdr:row>75</xdr:row>
      <xdr:rowOff>111951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86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33228</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72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92380</xdr:rowOff>
    </xdr:from>
    <xdr:to>
      <xdr:col>20</xdr:col>
      <xdr:colOff>38100</xdr:colOff>
      <xdr:row>76</xdr:row>
      <xdr:rowOff>22529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95113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13657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043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96786</xdr:rowOff>
    </xdr:from>
    <xdr:to>
      <xdr:col>15</xdr:col>
      <xdr:colOff>101600</xdr:colOff>
      <xdr:row>77</xdr:row>
      <xdr:rowOff>26936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12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43463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90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144627</xdr:rowOff>
    </xdr:from>
    <xdr:to>
      <xdr:col>10</xdr:col>
      <xdr:colOff>165100</xdr:colOff>
      <xdr:row>78</xdr:row>
      <xdr:rowOff>74777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4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65904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439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62751</xdr:rowOff>
    </xdr:from>
    <xdr:to>
      <xdr:col>6</xdr:col>
      <xdr:colOff>38100</xdr:colOff>
      <xdr:row>78</xdr:row>
      <xdr:rowOff>164351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43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155478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528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130023</xdr:rowOff>
    </xdr:from>
    <xdr:to>
      <xdr:col>24</xdr:col>
      <xdr:colOff>62865</xdr:colOff>
      <xdr:row>98</xdr:row>
      <xdr:rowOff>89599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389073"/>
          <a:ext cx="1270"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93426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89599</xdr:rowOff>
    </xdr:from>
    <xdr:to>
      <xdr:col>24</xdr:col>
      <xdr:colOff>152400</xdr:colOff>
      <xdr:row>98</xdr:row>
      <xdr:rowOff>89599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76700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6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130023</xdr:rowOff>
    </xdr:from>
    <xdr:to>
      <xdr:col>24</xdr:col>
      <xdr:colOff>152400</xdr:colOff>
      <xdr:row>89</xdr:row>
      <xdr:rowOff>130023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389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148501</xdr:rowOff>
    </xdr:from>
    <xdr:to>
      <xdr:col>24</xdr:col>
      <xdr:colOff>63500</xdr:colOff>
      <xdr:row>98</xdr:row>
      <xdr:rowOff>9874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779151"/>
          <a:ext cx="838200" cy="3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3402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91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151975</xdr:rowOff>
    </xdr:from>
    <xdr:to>
      <xdr:col>24</xdr:col>
      <xdr:colOff>114300</xdr:colOff>
      <xdr:row>96</xdr:row>
      <xdr:rowOff>82125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148501</xdr:rowOff>
    </xdr:from>
    <xdr:to>
      <xdr:col>19</xdr:col>
      <xdr:colOff>177800</xdr:colOff>
      <xdr:row>99</xdr:row>
      <xdr:rowOff>35344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779151"/>
          <a:ext cx="889000" cy="22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133725</xdr:rowOff>
    </xdr:from>
    <xdr:to>
      <xdr:col>20</xdr:col>
      <xdr:colOff>38100</xdr:colOff>
      <xdr:row>96</xdr:row>
      <xdr:rowOff>63875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2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80402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35344</xdr:rowOff>
    </xdr:from>
    <xdr:to>
      <xdr:col>15</xdr:col>
      <xdr:colOff>50800</xdr:colOff>
      <xdr:row>99</xdr:row>
      <xdr:rowOff>76016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7008894"/>
          <a:ext cx="889000" cy="4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60534</xdr:rowOff>
    </xdr:from>
    <xdr:to>
      <xdr:col>15</xdr:col>
      <xdr:colOff>101600</xdr:colOff>
      <xdr:row>96</xdr:row>
      <xdr:rowOff>162134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1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7211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9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137147</xdr:rowOff>
    </xdr:from>
    <xdr:to>
      <xdr:col>10</xdr:col>
      <xdr:colOff>114300</xdr:colOff>
      <xdr:row>99</xdr:row>
      <xdr:rowOff>76016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939247"/>
          <a:ext cx="889000" cy="11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159728</xdr:rowOff>
    </xdr:from>
    <xdr:to>
      <xdr:col>10</xdr:col>
      <xdr:colOff>165100</xdr:colOff>
      <xdr:row>97</xdr:row>
      <xdr:rowOff>89878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106405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9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167100</xdr:rowOff>
    </xdr:from>
    <xdr:to>
      <xdr:col>6</xdr:col>
      <xdr:colOff>38100</xdr:colOff>
      <xdr:row>97</xdr:row>
      <xdr:rowOff>97250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113777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40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130524</xdr:rowOff>
    </xdr:from>
    <xdr:to>
      <xdr:col>24</xdr:col>
      <xdr:colOff>114300</xdr:colOff>
      <xdr:row>98</xdr:row>
      <xdr:rowOff>60674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6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45451</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7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97701</xdr:rowOff>
    </xdr:from>
    <xdr:to>
      <xdr:col>20</xdr:col>
      <xdr:colOff>38100</xdr:colOff>
      <xdr:row>98</xdr:row>
      <xdr:rowOff>27851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2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18978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2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155994</xdr:rowOff>
    </xdr:from>
    <xdr:to>
      <xdr:col>15</xdr:col>
      <xdr:colOff>101600</xdr:colOff>
      <xdr:row>99</xdr:row>
      <xdr:rowOff>86144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95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77271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705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25216</xdr:rowOff>
    </xdr:from>
    <xdr:to>
      <xdr:col>10</xdr:col>
      <xdr:colOff>165100</xdr:colOff>
      <xdr:row>99</xdr:row>
      <xdr:rowOff>126816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99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117943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709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86347</xdr:rowOff>
    </xdr:from>
    <xdr:to>
      <xdr:col>6</xdr:col>
      <xdr:colOff>38100</xdr:colOff>
      <xdr:row>99</xdr:row>
      <xdr:rowOff>16497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8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7624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8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21666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336616"/>
          <a:ext cx="1270" cy="1394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139793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1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21666</xdr:rowOff>
    </xdr:from>
    <xdr:to>
      <xdr:col>55</xdr:col>
      <xdr:colOff>88900</xdr:colOff>
      <xdr:row>31</xdr:row>
      <xdr:rowOff>21666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336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104801</xdr:rowOff>
    </xdr:from>
    <xdr:to>
      <xdr:col>55</xdr:col>
      <xdr:colOff>0</xdr:colOff>
      <xdr:row>38</xdr:row>
      <xdr:rowOff>126061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619901"/>
          <a:ext cx="8382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94556</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71679</xdr:rowOff>
    </xdr:from>
    <xdr:to>
      <xdr:col>55</xdr:col>
      <xdr:colOff>50800</xdr:colOff>
      <xdr:row>39</xdr:row>
      <xdr:rowOff>1829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104801</xdr:rowOff>
    </xdr:from>
    <xdr:to>
      <xdr:col>50</xdr:col>
      <xdr:colOff>114300</xdr:colOff>
      <xdr:row>38</xdr:row>
      <xdr:rowOff>108534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619901"/>
          <a:ext cx="889000" cy="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70612</xdr:rowOff>
    </xdr:from>
    <xdr:to>
      <xdr:col>50</xdr:col>
      <xdr:colOff>165100</xdr:colOff>
      <xdr:row>39</xdr:row>
      <xdr:rowOff>762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163339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82703</xdr:rowOff>
    </xdr:from>
    <xdr:to>
      <xdr:col>45</xdr:col>
      <xdr:colOff>177800</xdr:colOff>
      <xdr:row>38</xdr:row>
      <xdr:rowOff>108534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597803"/>
          <a:ext cx="889000" cy="2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70917</xdr:rowOff>
    </xdr:from>
    <xdr:to>
      <xdr:col>46</xdr:col>
      <xdr:colOff>38100</xdr:colOff>
      <xdr:row>39</xdr:row>
      <xdr:rowOff>1067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163644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67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82703</xdr:rowOff>
    </xdr:from>
    <xdr:to>
      <xdr:col>41</xdr:col>
      <xdr:colOff>50800</xdr:colOff>
      <xdr:row>38</xdr:row>
      <xdr:rowOff>88951</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597803"/>
          <a:ext cx="8890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61163</xdr:rowOff>
    </xdr:from>
    <xdr:to>
      <xdr:col>41</xdr:col>
      <xdr:colOff>101600</xdr:colOff>
      <xdr:row>38</xdr:row>
      <xdr:rowOff>162763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153890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66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55449</xdr:rowOff>
    </xdr:from>
    <xdr:to>
      <xdr:col>36</xdr:col>
      <xdr:colOff>165100</xdr:colOff>
      <xdr:row>38</xdr:row>
      <xdr:rowOff>157049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148176</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66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75261</xdr:rowOff>
    </xdr:from>
    <xdr:to>
      <xdr:col>55</xdr:col>
      <xdr:colOff>50800</xdr:colOff>
      <xdr:row>39</xdr:row>
      <xdr:rowOff>5411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9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50107</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54001</xdr:rowOff>
    </xdr:from>
    <xdr:to>
      <xdr:col>50</xdr:col>
      <xdr:colOff>165100</xdr:colOff>
      <xdr:row>38</xdr:row>
      <xdr:rowOff>155601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6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678</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634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57734</xdr:rowOff>
    </xdr:from>
    <xdr:to>
      <xdr:col>46</xdr:col>
      <xdr:colOff>38100</xdr:colOff>
      <xdr:row>38</xdr:row>
      <xdr:rowOff>159334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7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4411</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63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31903</xdr:rowOff>
    </xdr:from>
    <xdr:to>
      <xdr:col>41</xdr:col>
      <xdr:colOff>101600</xdr:colOff>
      <xdr:row>38</xdr:row>
      <xdr:rowOff>133503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4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150029</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632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38151</xdr:rowOff>
    </xdr:from>
    <xdr:to>
      <xdr:col>36</xdr:col>
      <xdr:colOff>165100</xdr:colOff>
      <xdr:row>38</xdr:row>
      <xdr:rowOff>139751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5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156278</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6638</xdr:rowOff>
    </xdr:from>
    <xdr:to>
      <xdr:col>54</xdr:col>
      <xdr:colOff>189865</xdr:colOff>
      <xdr:row>59</xdr:row>
      <xdr:rowOff>72916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50588"/>
          <a:ext cx="1270" cy="1437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76743</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72916</xdr:rowOff>
    </xdr:from>
    <xdr:to>
      <xdr:col>55</xdr:col>
      <xdr:colOff>88900</xdr:colOff>
      <xdr:row>59</xdr:row>
      <xdr:rowOff>72916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8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124765</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52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6638</xdr:rowOff>
    </xdr:from>
    <xdr:to>
      <xdr:col>55</xdr:col>
      <xdr:colOff>88900</xdr:colOff>
      <xdr:row>51</xdr:row>
      <xdr:rowOff>6638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5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47296</xdr:rowOff>
    </xdr:from>
    <xdr:to>
      <xdr:col>55</xdr:col>
      <xdr:colOff>0</xdr:colOff>
      <xdr:row>59</xdr:row>
      <xdr:rowOff>53175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10162846"/>
          <a:ext cx="8382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3796</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77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152369</xdr:rowOff>
    </xdr:from>
    <xdr:to>
      <xdr:col>55</xdr:col>
      <xdr:colOff>50800</xdr:colOff>
      <xdr:row>58</xdr:row>
      <xdr:rowOff>82519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92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49926</xdr:rowOff>
    </xdr:from>
    <xdr:to>
      <xdr:col>50</xdr:col>
      <xdr:colOff>114300</xdr:colOff>
      <xdr:row>59</xdr:row>
      <xdr:rowOff>53175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10165476"/>
          <a:ext cx="889000" cy="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159831</xdr:rowOff>
    </xdr:from>
    <xdr:to>
      <xdr:col>50</xdr:col>
      <xdr:colOff>165100</xdr:colOff>
      <xdr:row>58</xdr:row>
      <xdr:rowOff>89981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9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106508</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70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49926</xdr:rowOff>
    </xdr:from>
    <xdr:to>
      <xdr:col>45</xdr:col>
      <xdr:colOff>177800</xdr:colOff>
      <xdr:row>59</xdr:row>
      <xdr:rowOff>53485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10165476"/>
          <a:ext cx="889000" cy="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11895</xdr:rowOff>
    </xdr:from>
    <xdr:to>
      <xdr:col>46</xdr:col>
      <xdr:colOff>38100</xdr:colOff>
      <xdr:row>58</xdr:row>
      <xdr:rowOff>113495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95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130022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73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53485</xdr:rowOff>
    </xdr:from>
    <xdr:to>
      <xdr:col>41</xdr:col>
      <xdr:colOff>50800</xdr:colOff>
      <xdr:row>59</xdr:row>
      <xdr:rowOff>70924</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10169035"/>
          <a:ext cx="889000" cy="1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169531</xdr:rowOff>
    </xdr:from>
    <xdr:to>
      <xdr:col>41</xdr:col>
      <xdr:colOff>101600</xdr:colOff>
      <xdr:row>58</xdr:row>
      <xdr:rowOff>99681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94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116208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71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10800</xdr:rowOff>
    </xdr:from>
    <xdr:to>
      <xdr:col>36</xdr:col>
      <xdr:colOff>165100</xdr:colOff>
      <xdr:row>58</xdr:row>
      <xdr:rowOff>112400</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9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128927</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73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167946</xdr:rowOff>
    </xdr:from>
    <xdr:to>
      <xdr:col>55</xdr:col>
      <xdr:colOff>50800</xdr:colOff>
      <xdr:row>59</xdr:row>
      <xdr:rowOff>98096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1011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82873</xdr:rowOff>
    </xdr:from>
    <xdr:ext cx="469744"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1002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2375</xdr:rowOff>
    </xdr:from>
    <xdr:to>
      <xdr:col>50</xdr:col>
      <xdr:colOff>165100</xdr:colOff>
      <xdr:row>59</xdr:row>
      <xdr:rowOff>103975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1011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95102</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1021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170576</xdr:rowOff>
    </xdr:from>
    <xdr:to>
      <xdr:col>46</xdr:col>
      <xdr:colOff>38100</xdr:colOff>
      <xdr:row>59</xdr:row>
      <xdr:rowOff>100726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1011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91853</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428" y="10207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2685</xdr:rowOff>
    </xdr:from>
    <xdr:to>
      <xdr:col>41</xdr:col>
      <xdr:colOff>101600</xdr:colOff>
      <xdr:row>59</xdr:row>
      <xdr:rowOff>104285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1011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95412</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26428" y="1021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20124</xdr:rowOff>
    </xdr:from>
    <xdr:to>
      <xdr:col>36</xdr:col>
      <xdr:colOff>165100</xdr:colOff>
      <xdr:row>59</xdr:row>
      <xdr:rowOff>121724</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1013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112851</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428" y="1022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95447</xdr:rowOff>
    </xdr:from>
    <xdr:to>
      <xdr:col>54</xdr:col>
      <xdr:colOff>189865</xdr:colOff>
      <xdr:row>78</xdr:row>
      <xdr:rowOff>159379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68397"/>
          <a:ext cx="1270" cy="1264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163206</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159379</xdr:rowOff>
    </xdr:from>
    <xdr:to>
      <xdr:col>55</xdr:col>
      <xdr:colOff>88900</xdr:colOff>
      <xdr:row>78</xdr:row>
      <xdr:rowOff>159379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32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42124</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4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95447</xdr:rowOff>
    </xdr:from>
    <xdr:to>
      <xdr:col>55</xdr:col>
      <xdr:colOff>88900</xdr:colOff>
      <xdr:row>71</xdr:row>
      <xdr:rowOff>95447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6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151682</xdr:rowOff>
    </xdr:from>
    <xdr:to>
      <xdr:col>55</xdr:col>
      <xdr:colOff>0</xdr:colOff>
      <xdr:row>78</xdr:row>
      <xdr:rowOff>161074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524782"/>
          <a:ext cx="838200" cy="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31862</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062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8985</xdr:rowOff>
    </xdr:from>
    <xdr:to>
      <xdr:col>55</xdr:col>
      <xdr:colOff>50800</xdr:colOff>
      <xdr:row>77</xdr:row>
      <xdr:rowOff>110585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1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97676</xdr:rowOff>
    </xdr:from>
    <xdr:to>
      <xdr:col>50</xdr:col>
      <xdr:colOff>114300</xdr:colOff>
      <xdr:row>78</xdr:row>
      <xdr:rowOff>161074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470776"/>
          <a:ext cx="889000" cy="6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19292</xdr:rowOff>
    </xdr:from>
    <xdr:to>
      <xdr:col>50</xdr:col>
      <xdr:colOff>165100</xdr:colOff>
      <xdr:row>77</xdr:row>
      <xdr:rowOff>120892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22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137419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299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97676</xdr:rowOff>
    </xdr:from>
    <xdr:to>
      <xdr:col>45</xdr:col>
      <xdr:colOff>177800</xdr:colOff>
      <xdr:row>78</xdr:row>
      <xdr:rowOff>133623</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470776"/>
          <a:ext cx="889000" cy="3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149079</xdr:rowOff>
    </xdr:from>
    <xdr:to>
      <xdr:col>46</xdr:col>
      <xdr:colOff>38100</xdr:colOff>
      <xdr:row>77</xdr:row>
      <xdr:rowOff>79229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17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95756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295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131984</xdr:rowOff>
    </xdr:from>
    <xdr:to>
      <xdr:col>41</xdr:col>
      <xdr:colOff>50800</xdr:colOff>
      <xdr:row>78</xdr:row>
      <xdr:rowOff>133623</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505084"/>
          <a:ext cx="8890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103530</xdr:rowOff>
    </xdr:from>
    <xdr:to>
      <xdr:col>41</xdr:col>
      <xdr:colOff>101600</xdr:colOff>
      <xdr:row>78</xdr:row>
      <xdr:rowOff>33680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50207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0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116123</xdr:rowOff>
    </xdr:from>
    <xdr:to>
      <xdr:col>36</xdr:col>
      <xdr:colOff>165100</xdr:colOff>
      <xdr:row>78</xdr:row>
      <xdr:rowOff>46273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62800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09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100882</xdr:rowOff>
    </xdr:from>
    <xdr:to>
      <xdr:col>55</xdr:col>
      <xdr:colOff>50800</xdr:colOff>
      <xdr:row>79</xdr:row>
      <xdr:rowOff>31032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47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15809</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8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110274</xdr:rowOff>
    </xdr:from>
    <xdr:to>
      <xdr:col>50</xdr:col>
      <xdr:colOff>165100</xdr:colOff>
      <xdr:row>79</xdr:row>
      <xdr:rowOff>40424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48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31551</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57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46876</xdr:rowOff>
    </xdr:from>
    <xdr:to>
      <xdr:col>46</xdr:col>
      <xdr:colOff>38100</xdr:colOff>
      <xdr:row>78</xdr:row>
      <xdr:rowOff>148476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4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139603</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51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82823</xdr:rowOff>
    </xdr:from>
    <xdr:to>
      <xdr:col>41</xdr:col>
      <xdr:colOff>101600</xdr:colOff>
      <xdr:row>79</xdr:row>
      <xdr:rowOff>12973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5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4100</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54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81184</xdr:rowOff>
    </xdr:from>
    <xdr:to>
      <xdr:col>36</xdr:col>
      <xdr:colOff>165100</xdr:colOff>
      <xdr:row>79</xdr:row>
      <xdr:rowOff>11334</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5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2461</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54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51975</xdr:rowOff>
    </xdr:from>
    <xdr:to>
      <xdr:col>54</xdr:col>
      <xdr:colOff>189865</xdr:colOff>
      <xdr:row>99</xdr:row>
      <xdr:rowOff>66777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653925"/>
          <a:ext cx="1270" cy="138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70604</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66777</xdr:rowOff>
    </xdr:from>
    <xdr:to>
      <xdr:col>55</xdr:col>
      <xdr:colOff>88900</xdr:colOff>
      <xdr:row>99</xdr:row>
      <xdr:rowOff>66777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704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170102</xdr:rowOff>
    </xdr:from>
    <xdr:ext cx="534377"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42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51975</xdr:rowOff>
    </xdr:from>
    <xdr:to>
      <xdr:col>55</xdr:col>
      <xdr:colOff>88900</xdr:colOff>
      <xdr:row>91</xdr:row>
      <xdr:rowOff>51975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653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153358</xdr:rowOff>
    </xdr:from>
    <xdr:to>
      <xdr:col>55</xdr:col>
      <xdr:colOff>0</xdr:colOff>
      <xdr:row>98</xdr:row>
      <xdr:rowOff>163227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9639300" y="16955458"/>
          <a:ext cx="838200" cy="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42760</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330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19883</xdr:rowOff>
    </xdr:from>
    <xdr:to>
      <xdr:col>55</xdr:col>
      <xdr:colOff>50800</xdr:colOff>
      <xdr:row>96</xdr:row>
      <xdr:rowOff>121483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47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163227</xdr:rowOff>
    </xdr:from>
    <xdr:to>
      <xdr:col>50</xdr:col>
      <xdr:colOff>114300</xdr:colOff>
      <xdr:row>99</xdr:row>
      <xdr:rowOff>34601</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6965327"/>
          <a:ext cx="889000" cy="4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34113</xdr:rowOff>
    </xdr:from>
    <xdr:to>
      <xdr:col>50</xdr:col>
      <xdr:colOff>165100</xdr:colOff>
      <xdr:row>96</xdr:row>
      <xdr:rowOff>135713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152240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2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112858</xdr:rowOff>
    </xdr:from>
    <xdr:to>
      <xdr:col>45</xdr:col>
      <xdr:colOff>177800</xdr:colOff>
      <xdr:row>99</xdr:row>
      <xdr:rowOff>34601</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7861300" y="16914958"/>
          <a:ext cx="889000" cy="9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35465</xdr:rowOff>
    </xdr:from>
    <xdr:to>
      <xdr:col>46</xdr:col>
      <xdr:colOff>38100</xdr:colOff>
      <xdr:row>96</xdr:row>
      <xdr:rowOff>137065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153592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2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35668</xdr:rowOff>
    </xdr:from>
    <xdr:to>
      <xdr:col>41</xdr:col>
      <xdr:colOff>50800</xdr:colOff>
      <xdr:row>98</xdr:row>
      <xdr:rowOff>112858</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6972300" y="16837768"/>
          <a:ext cx="889000" cy="7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51009</xdr:rowOff>
    </xdr:from>
    <xdr:to>
      <xdr:col>41</xdr:col>
      <xdr:colOff>101600</xdr:colOff>
      <xdr:row>96</xdr:row>
      <xdr:rowOff>152609</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169136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28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59201</xdr:rowOff>
    </xdr:from>
    <xdr:to>
      <xdr:col>36</xdr:col>
      <xdr:colOff>165100</xdr:colOff>
      <xdr:row>96</xdr:row>
      <xdr:rowOff>160801</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5878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2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102558</xdr:rowOff>
    </xdr:from>
    <xdr:to>
      <xdr:col>55</xdr:col>
      <xdr:colOff>50800</xdr:colOff>
      <xdr:row>99</xdr:row>
      <xdr:rowOff>32708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90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17485</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81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112427</xdr:rowOff>
    </xdr:from>
    <xdr:to>
      <xdr:col>50</xdr:col>
      <xdr:colOff>165100</xdr:colOff>
      <xdr:row>99</xdr:row>
      <xdr:rowOff>42577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91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33704</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700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155251</xdr:rowOff>
    </xdr:from>
    <xdr:to>
      <xdr:col>46</xdr:col>
      <xdr:colOff>38100</xdr:colOff>
      <xdr:row>99</xdr:row>
      <xdr:rowOff>85401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95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76528</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705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62058</xdr:rowOff>
    </xdr:from>
    <xdr:to>
      <xdr:col>41</xdr:col>
      <xdr:colOff>101600</xdr:colOff>
      <xdr:row>98</xdr:row>
      <xdr:rowOff>163658</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86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154785</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95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156318</xdr:rowOff>
    </xdr:from>
    <xdr:to>
      <xdr:col>36</xdr:col>
      <xdr:colOff>165100</xdr:colOff>
      <xdr:row>98</xdr:row>
      <xdr:rowOff>86468</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78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77595</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87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44660</xdr:rowOff>
    </xdr:from>
    <xdr:to>
      <xdr:col>85</xdr:col>
      <xdr:colOff>126364</xdr:colOff>
      <xdr:row>38</xdr:row>
      <xdr:rowOff>16028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59610"/>
          <a:ext cx="1269" cy="117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19855</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5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16028</xdr:rowOff>
    </xdr:from>
    <xdr:to>
      <xdr:col>86</xdr:col>
      <xdr:colOff>25400</xdr:colOff>
      <xdr:row>38</xdr:row>
      <xdr:rowOff>16028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3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162787</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3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44660</xdr:rowOff>
    </xdr:from>
    <xdr:to>
      <xdr:col>86</xdr:col>
      <xdr:colOff>25400</xdr:colOff>
      <xdr:row>31</xdr:row>
      <xdr:rowOff>44660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5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52260</xdr:rowOff>
    </xdr:from>
    <xdr:to>
      <xdr:col>85</xdr:col>
      <xdr:colOff>127000</xdr:colOff>
      <xdr:row>37</xdr:row>
      <xdr:rowOff>73520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395910"/>
          <a:ext cx="8382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144810</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5974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121933</xdr:rowOff>
    </xdr:from>
    <xdr:to>
      <xdr:col>85</xdr:col>
      <xdr:colOff>177800</xdr:colOff>
      <xdr:row>36</xdr:row>
      <xdr:rowOff>52083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12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117126</xdr:rowOff>
    </xdr:from>
    <xdr:to>
      <xdr:col>81</xdr:col>
      <xdr:colOff>50800</xdr:colOff>
      <xdr:row>37</xdr:row>
      <xdr:rowOff>73520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289326"/>
          <a:ext cx="889000" cy="12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112103</xdr:rowOff>
    </xdr:from>
    <xdr:to>
      <xdr:col>81</xdr:col>
      <xdr:colOff>101600</xdr:colOff>
      <xdr:row>36</xdr:row>
      <xdr:rowOff>42253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11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58780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588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117126</xdr:rowOff>
    </xdr:from>
    <xdr:to>
      <xdr:col>76</xdr:col>
      <xdr:colOff>114300</xdr:colOff>
      <xdr:row>37</xdr:row>
      <xdr:rowOff>52432</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289326"/>
          <a:ext cx="889000" cy="10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91700</xdr:rowOff>
    </xdr:from>
    <xdr:to>
      <xdr:col>76</xdr:col>
      <xdr:colOff>165100</xdr:colOff>
      <xdr:row>36</xdr:row>
      <xdr:rowOff>21850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09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38377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586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52432</xdr:rowOff>
    </xdr:from>
    <xdr:to>
      <xdr:col>71</xdr:col>
      <xdr:colOff>177800</xdr:colOff>
      <xdr:row>37</xdr:row>
      <xdr:rowOff>53689</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396082"/>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107017</xdr:rowOff>
    </xdr:from>
    <xdr:to>
      <xdr:col>72</xdr:col>
      <xdr:colOff>38100</xdr:colOff>
      <xdr:row>36</xdr:row>
      <xdr:rowOff>37167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10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53694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588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147136</xdr:rowOff>
    </xdr:from>
    <xdr:to>
      <xdr:col>67</xdr:col>
      <xdr:colOff>101600</xdr:colOff>
      <xdr:row>36</xdr:row>
      <xdr:rowOff>77286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14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93813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592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xdr:rowOff>
    </xdr:from>
    <xdr:to>
      <xdr:col>85</xdr:col>
      <xdr:colOff>177800</xdr:colOff>
      <xdr:row>37</xdr:row>
      <xdr:rowOff>103060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34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151337</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32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22720</xdr:rowOff>
    </xdr:from>
    <xdr:to>
      <xdr:col>81</xdr:col>
      <xdr:colOff>101600</xdr:colOff>
      <xdr:row>37</xdr:row>
      <xdr:rowOff>124320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3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115447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45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66326</xdr:rowOff>
    </xdr:from>
    <xdr:to>
      <xdr:col>76</xdr:col>
      <xdr:colOff>165100</xdr:colOff>
      <xdr:row>36</xdr:row>
      <xdr:rowOff>167926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23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159053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33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1632</xdr:rowOff>
    </xdr:from>
    <xdr:to>
      <xdr:col>72</xdr:col>
      <xdr:colOff>38100</xdr:colOff>
      <xdr:row>37</xdr:row>
      <xdr:rowOff>103232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34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94359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43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2889</xdr:rowOff>
    </xdr:from>
    <xdr:to>
      <xdr:col>67</xdr:col>
      <xdr:colOff>101600</xdr:colOff>
      <xdr:row>37</xdr:row>
      <xdr:rowOff>104489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34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95616</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43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14300</xdr:rowOff>
    </xdr:from>
    <xdr:to>
      <xdr:col>85</xdr:col>
      <xdr:colOff>126364</xdr:colOff>
      <xdr:row>59</xdr:row>
      <xdr:rowOff>86169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58250"/>
          <a:ext cx="1269" cy="1443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89996</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2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86169</xdr:rowOff>
    </xdr:from>
    <xdr:to>
      <xdr:col>86</xdr:col>
      <xdr:colOff>25400</xdr:colOff>
      <xdr:row>59</xdr:row>
      <xdr:rowOff>86169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132427</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5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14300</xdr:rowOff>
    </xdr:from>
    <xdr:to>
      <xdr:col>86</xdr:col>
      <xdr:colOff>25400</xdr:colOff>
      <xdr:row>51</xdr:row>
      <xdr:rowOff>14300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5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3683</xdr:rowOff>
    </xdr:from>
    <xdr:to>
      <xdr:col>85</xdr:col>
      <xdr:colOff>127000</xdr:colOff>
      <xdr:row>58</xdr:row>
      <xdr:rowOff>78245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9947783"/>
          <a:ext cx="838200" cy="7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60621</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661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37744</xdr:rowOff>
    </xdr:from>
    <xdr:to>
      <xdr:col>85</xdr:col>
      <xdr:colOff>177800</xdr:colOff>
      <xdr:row>57</xdr:row>
      <xdr:rowOff>139344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157531</xdr:rowOff>
    </xdr:from>
    <xdr:to>
      <xdr:col>81</xdr:col>
      <xdr:colOff>50800</xdr:colOff>
      <xdr:row>58</xdr:row>
      <xdr:rowOff>3683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930181"/>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64605</xdr:rowOff>
    </xdr:from>
    <xdr:to>
      <xdr:col>81</xdr:col>
      <xdr:colOff>101600</xdr:colOff>
      <xdr:row>57</xdr:row>
      <xdr:rowOff>166205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8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11282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61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157531</xdr:rowOff>
    </xdr:from>
    <xdr:to>
      <xdr:col>76</xdr:col>
      <xdr:colOff>114300</xdr:colOff>
      <xdr:row>58</xdr:row>
      <xdr:rowOff>34290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930181"/>
          <a:ext cx="889000" cy="4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170599</xdr:rowOff>
    </xdr:from>
    <xdr:to>
      <xdr:col>76</xdr:col>
      <xdr:colOff>165100</xdr:colOff>
      <xdr:row>57</xdr:row>
      <xdr:rowOff>100749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7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117276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54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34290</xdr:rowOff>
    </xdr:from>
    <xdr:to>
      <xdr:col>71</xdr:col>
      <xdr:colOff>177800</xdr:colOff>
      <xdr:row>58</xdr:row>
      <xdr:rowOff>169304</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978390"/>
          <a:ext cx="889000" cy="13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37719</xdr:rowOff>
    </xdr:from>
    <xdr:to>
      <xdr:col>72</xdr:col>
      <xdr:colOff>38100</xdr:colOff>
      <xdr:row>57</xdr:row>
      <xdr:rowOff>139319</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81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155846</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58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114643</xdr:rowOff>
    </xdr:from>
    <xdr:to>
      <xdr:col>67</xdr:col>
      <xdr:colOff>101600</xdr:colOff>
      <xdr:row>58</xdr:row>
      <xdr:rowOff>44793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88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61320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66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27445</xdr:rowOff>
    </xdr:from>
    <xdr:to>
      <xdr:col>85</xdr:col>
      <xdr:colOff>177800</xdr:colOff>
      <xdr:row>58</xdr:row>
      <xdr:rowOff>129045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97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5872</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94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124333</xdr:rowOff>
    </xdr:from>
    <xdr:to>
      <xdr:col>81</xdr:col>
      <xdr:colOff>101600</xdr:colOff>
      <xdr:row>58</xdr:row>
      <xdr:rowOff>54483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89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45610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98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106731</xdr:rowOff>
    </xdr:from>
    <xdr:to>
      <xdr:col>76</xdr:col>
      <xdr:colOff>165100</xdr:colOff>
      <xdr:row>58</xdr:row>
      <xdr:rowOff>36881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87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28008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97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154940</xdr:rowOff>
    </xdr:from>
    <xdr:to>
      <xdr:col>72</xdr:col>
      <xdr:colOff>38100</xdr:colOff>
      <xdr:row>58</xdr:row>
      <xdr:rowOff>85090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76217</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1002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118504</xdr:rowOff>
    </xdr:from>
    <xdr:to>
      <xdr:col>67</xdr:col>
      <xdr:colOff>101600</xdr:colOff>
      <xdr:row>59</xdr:row>
      <xdr:rowOff>48654</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1006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39781</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1015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112748</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85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59425</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112748</xdr:rowOff>
    </xdr:from>
    <xdr:to>
      <xdr:col>86</xdr:col>
      <xdr:colOff>25400</xdr:colOff>
      <xdr:row>71</xdr:row>
      <xdr:rowOff>112748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8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54763</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56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31886</xdr:rowOff>
    </xdr:from>
    <xdr:to>
      <xdr:col>85</xdr:col>
      <xdr:colOff>177800</xdr:colOff>
      <xdr:row>78</xdr:row>
      <xdr:rowOff>133486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0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34128</xdr:rowOff>
    </xdr:from>
    <xdr:to>
      <xdr:col>81</xdr:col>
      <xdr:colOff>101600</xdr:colOff>
      <xdr:row>78</xdr:row>
      <xdr:rowOff>135728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152255</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18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161710</xdr:rowOff>
    </xdr:from>
    <xdr:to>
      <xdr:col>76</xdr:col>
      <xdr:colOff>165100</xdr:colOff>
      <xdr:row>78</xdr:row>
      <xdr:rowOff>91860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108387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1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139243</xdr:rowOff>
    </xdr:from>
    <xdr:to>
      <xdr:col>71</xdr:col>
      <xdr:colOff>177800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1234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12684</xdr:rowOff>
    </xdr:from>
    <xdr:to>
      <xdr:col>72</xdr:col>
      <xdr:colOff>38100</xdr:colOff>
      <xdr:row>78</xdr:row>
      <xdr:rowOff>114284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130811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16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39134</xdr:rowOff>
    </xdr:from>
    <xdr:to>
      <xdr:col>67</xdr:col>
      <xdr:colOff>101600</xdr:colOff>
      <xdr:row>78</xdr:row>
      <xdr:rowOff>140734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157261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1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10314</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83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88443</xdr:rowOff>
    </xdr:from>
    <xdr:to>
      <xdr:col>67</xdr:col>
      <xdr:colOff>101600</xdr:colOff>
      <xdr:row>79</xdr:row>
      <xdr:rowOff>18593</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6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9720</xdr:rowOff>
    </xdr:from>
    <xdr:ext cx="313932"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57333" y="135542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1936</xdr:rowOff>
    </xdr:from>
    <xdr:to>
      <xdr:col>85</xdr:col>
      <xdr:colOff>126364</xdr:colOff>
      <xdr:row>98</xdr:row>
      <xdr:rowOff>107843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32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111670</xdr:rowOff>
    </xdr:from>
    <xdr:ext cx="469744"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1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107843</xdr:rowOff>
    </xdr:from>
    <xdr:to>
      <xdr:col>86</xdr:col>
      <xdr:colOff>25400</xdr:colOff>
      <xdr:row>98</xdr:row>
      <xdr:rowOff>107843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120063</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0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1936</xdr:rowOff>
    </xdr:from>
    <xdr:to>
      <xdr:col>86</xdr:col>
      <xdr:colOff>25400</xdr:colOff>
      <xdr:row>90</xdr:row>
      <xdr:rowOff>1936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32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112007</xdr:rowOff>
    </xdr:from>
    <xdr:to>
      <xdr:col>85</xdr:col>
      <xdr:colOff>127000</xdr:colOff>
      <xdr:row>97</xdr:row>
      <xdr:rowOff>118016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742657"/>
          <a:ext cx="838200" cy="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51280</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167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28403</xdr:rowOff>
    </xdr:from>
    <xdr:to>
      <xdr:col>85</xdr:col>
      <xdr:colOff>177800</xdr:colOff>
      <xdr:row>95</xdr:row>
      <xdr:rowOff>130003</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118016</xdr:rowOff>
    </xdr:from>
    <xdr:to>
      <xdr:col>81</xdr:col>
      <xdr:colOff>50800</xdr:colOff>
      <xdr:row>97</xdr:row>
      <xdr:rowOff>133544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748666"/>
          <a:ext cx="889000" cy="1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23864</xdr:rowOff>
    </xdr:from>
    <xdr:to>
      <xdr:col>81</xdr:col>
      <xdr:colOff>101600</xdr:colOff>
      <xdr:row>95</xdr:row>
      <xdr:rowOff>125464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141991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0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133544</xdr:rowOff>
    </xdr:from>
    <xdr:to>
      <xdr:col>76</xdr:col>
      <xdr:colOff>114300</xdr:colOff>
      <xdr:row>97</xdr:row>
      <xdr:rowOff>142100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764194"/>
          <a:ext cx="889000" cy="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85536</xdr:rowOff>
    </xdr:from>
    <xdr:to>
      <xdr:col>76</xdr:col>
      <xdr:colOff>165100</xdr:colOff>
      <xdr:row>96</xdr:row>
      <xdr:rowOff>15686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32213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1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140630</xdr:rowOff>
    </xdr:from>
    <xdr:to>
      <xdr:col>71</xdr:col>
      <xdr:colOff>177800</xdr:colOff>
      <xdr:row>97</xdr:row>
      <xdr:rowOff>142100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771280"/>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74890</xdr:rowOff>
    </xdr:from>
    <xdr:to>
      <xdr:col>72</xdr:col>
      <xdr:colOff>38100</xdr:colOff>
      <xdr:row>96</xdr:row>
      <xdr:rowOff>5040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21567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13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65094</xdr:rowOff>
    </xdr:from>
    <xdr:to>
      <xdr:col>67</xdr:col>
      <xdr:colOff>101600</xdr:colOff>
      <xdr:row>95</xdr:row>
      <xdr:rowOff>166694</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11771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61207</xdr:rowOff>
    </xdr:from>
    <xdr:to>
      <xdr:col>85</xdr:col>
      <xdr:colOff>177800</xdr:colOff>
      <xdr:row>97</xdr:row>
      <xdr:rowOff>162807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69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39634</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67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67216</xdr:rowOff>
    </xdr:from>
    <xdr:to>
      <xdr:col>81</xdr:col>
      <xdr:colOff>101600</xdr:colOff>
      <xdr:row>97</xdr:row>
      <xdr:rowOff>168816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69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159943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79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82744</xdr:rowOff>
    </xdr:from>
    <xdr:to>
      <xdr:col>76</xdr:col>
      <xdr:colOff>165100</xdr:colOff>
      <xdr:row>98</xdr:row>
      <xdr:rowOff>12894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71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4021</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8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91300</xdr:rowOff>
    </xdr:from>
    <xdr:to>
      <xdr:col>72</xdr:col>
      <xdr:colOff>38100</xdr:colOff>
      <xdr:row>98</xdr:row>
      <xdr:rowOff>21450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7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12577</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81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89830</xdr:rowOff>
    </xdr:from>
    <xdr:to>
      <xdr:col>67</xdr:col>
      <xdr:colOff>101600</xdr:colOff>
      <xdr:row>98</xdr:row>
      <xdr:rowOff>19980</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72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11107</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81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82093</xdr:rowOff>
    </xdr:from>
    <xdr:to>
      <xdr:col>116</xdr:col>
      <xdr:colOff>62864</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568493"/>
          <a:ext cx="1269"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6464</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693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28770</xdr:rowOff>
    </xdr:from>
    <xdr:ext cx="534377"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3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82093</xdr:rowOff>
    </xdr:from>
    <xdr:to>
      <xdr:col>116</xdr:col>
      <xdr:colOff>152400</xdr:colOff>
      <xdr:row>32</xdr:row>
      <xdr:rowOff>82093</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5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95364</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390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72486</xdr:rowOff>
    </xdr:from>
    <xdr:to>
      <xdr:col>116</xdr:col>
      <xdr:colOff>114300</xdr:colOff>
      <xdr:row>39</xdr:row>
      <xdr:rowOff>2636</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58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71755</xdr:rowOff>
    </xdr:from>
    <xdr:to>
      <xdr:col>112</xdr:col>
      <xdr:colOff>38100</xdr:colOff>
      <xdr:row>39</xdr:row>
      <xdr:rowOff>1905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18432</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85562</xdr:rowOff>
    </xdr:from>
    <xdr:to>
      <xdr:col>107</xdr:col>
      <xdr:colOff>101600</xdr:colOff>
      <xdr:row>39</xdr:row>
      <xdr:rowOff>15712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0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32240</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77333" y="637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84831</xdr:rowOff>
    </xdr:from>
    <xdr:to>
      <xdr:col>102</xdr:col>
      <xdr:colOff>165100</xdr:colOff>
      <xdr:row>39</xdr:row>
      <xdr:rowOff>14981</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31508</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88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84831</xdr:rowOff>
    </xdr:from>
    <xdr:to>
      <xdr:col>98</xdr:col>
      <xdr:colOff>38100</xdr:colOff>
      <xdr:row>39</xdr:row>
      <xdr:rowOff>14981</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31508</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99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50914</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66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衛生費は、</a:t>
          </a:r>
          <a:r>
            <a:rPr kumimoji="1" lang="ja-JP" altLang="en-US" sz="1100">
              <a:solidFill>
                <a:schemeClr val="dk1"/>
              </a:solidFill>
              <a:effectLst/>
              <a:latin typeface="+mn-lt"/>
              <a:ea typeface="+mn-ea"/>
              <a:cs typeface="+mn-cs"/>
            </a:rPr>
            <a:t>令和３年度に</a:t>
          </a:r>
          <a:r>
            <a:rPr kumimoji="1" lang="ja-JP" altLang="ja-JP" sz="1100">
              <a:solidFill>
                <a:schemeClr val="dk1"/>
              </a:solidFill>
              <a:effectLst/>
              <a:latin typeface="+mn-lt"/>
              <a:ea typeface="+mn-ea"/>
              <a:cs typeface="+mn-cs"/>
            </a:rPr>
            <a:t>新型コロナウイルスワクチン接種に要する費用、東部知多衛生組合負担金</a:t>
          </a:r>
          <a:r>
            <a:rPr kumimoji="1" lang="ja-JP" altLang="en-US" sz="1100">
              <a:solidFill>
                <a:schemeClr val="dk1"/>
              </a:solidFill>
              <a:effectLst/>
              <a:latin typeface="+mn-lt"/>
              <a:ea typeface="+mn-ea"/>
              <a:cs typeface="+mn-cs"/>
            </a:rPr>
            <a:t>により増額したが、令和４年度は新型コロナウイルスワクチン接種事業が縮小したことから、やや減少している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en-US" sz="1100">
              <a:solidFill>
                <a:schemeClr val="dk1"/>
              </a:solidFill>
              <a:effectLst/>
              <a:latin typeface="+mn-lt"/>
              <a:ea typeface="+mn-ea"/>
              <a:cs typeface="+mn-cs"/>
            </a:rPr>
            <a:t>農林水産業費は、県が実施するため池の耐震性向上や水害軽減のための工事費の増加に併せて、負担金額が増加した。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商工費は</a:t>
          </a:r>
          <a:r>
            <a:rPr kumimoji="1" lang="ja-JP" altLang="en-US" sz="1100">
              <a:solidFill>
                <a:schemeClr val="dk1"/>
              </a:solidFill>
              <a:effectLst/>
              <a:latin typeface="+mn-lt"/>
              <a:ea typeface="+mn-ea"/>
              <a:cs typeface="+mn-cs"/>
            </a:rPr>
            <a:t>、新型コロナウイルス蔓延防止の為に必要な備品等の購入に係る補助金が全額減となったが、令和２年度に行った事業者支援（小規模店舗利用促進事業）を改めて実施し、回復しつつある観光需要への準備のため、観光協会への補助金も増額した。</a:t>
          </a:r>
          <a:endParaRPr lang="ja-JP" altLang="ja-JP" sz="1400">
            <a:effectLst/>
          </a:endParaRPr>
        </a:p>
        <a:p>
          <a:r>
            <a:rPr kumimoji="1" lang="ja-JP" altLang="ja-JP" sz="1100">
              <a:solidFill>
                <a:schemeClr val="dk1"/>
              </a:solidFill>
              <a:effectLst/>
              <a:latin typeface="+mn-lt"/>
              <a:ea typeface="+mn-ea"/>
              <a:cs typeface="+mn-cs"/>
            </a:rPr>
            <a:t>教育費は、</a:t>
          </a:r>
          <a:r>
            <a:rPr kumimoji="1" lang="ja-JP" altLang="en-US" sz="1100">
              <a:solidFill>
                <a:schemeClr val="dk1"/>
              </a:solidFill>
              <a:effectLst/>
              <a:latin typeface="+mn-lt"/>
              <a:ea typeface="+mn-ea"/>
              <a:cs typeface="+mn-cs"/>
            </a:rPr>
            <a:t>国有である小学校地の購入等を考慮し、教育施設建設及び整備基金への積み立てを行っているが、前年度比では減額となった。</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実質収支額は、令和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1,751</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1,150</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で、前年度比</a:t>
          </a:r>
          <a:r>
            <a:rPr kumimoji="1" lang="en-US" altLang="ja-JP" sz="1100">
              <a:solidFill>
                <a:schemeClr val="dk1"/>
              </a:solidFill>
              <a:effectLst/>
              <a:latin typeface="+mn-lt"/>
              <a:ea typeface="+mn-ea"/>
              <a:cs typeface="+mn-cs"/>
            </a:rPr>
            <a:t>601</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した。よって標準財政規模に占める実質収支額の割合も</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した。予算・決算の乖離による繰越金が多額とならないよう、堅実な財政運営を続けつつ実質収支の削減を両立することを目的として予算編成・執行を行うように取り組んだことによる。　財政調整基金は、財政健全化の取組みを着実に実施し、可能な範囲で積立していく。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連結全体としての標準財政規模比の黒字幅は、全会計の中で、一般会計が大半を占めている。</a:t>
          </a:r>
          <a:endParaRPr lang="ja-JP" altLang="ja-JP" sz="1400">
            <a:effectLst/>
          </a:endParaRPr>
        </a:p>
        <a:p>
          <a:r>
            <a:rPr kumimoji="1" lang="ja-JP" altLang="ja-JP" sz="1100">
              <a:solidFill>
                <a:schemeClr val="dk1"/>
              </a:solidFill>
              <a:effectLst/>
              <a:latin typeface="+mn-lt"/>
              <a:ea typeface="+mn-ea"/>
              <a:cs typeface="+mn-cs"/>
            </a:rPr>
            <a:t>特別会計（墓園事業、水上太陽光発電事業以外）は一般会計からの繰出しによって黒字となっている経営状態であるので、それぞれ経営改善を進めている。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その他会計は、有料駐車場事業特別会計の廃止に伴い、</a:t>
          </a:r>
          <a:r>
            <a:rPr kumimoji="1" lang="en-US" altLang="ja-JP" sz="1100">
              <a:solidFill>
                <a:schemeClr val="dk1"/>
              </a:solidFill>
              <a:effectLst/>
              <a:latin typeface="+mn-lt"/>
              <a:ea typeface="+mn-ea"/>
              <a:cs typeface="+mn-cs"/>
            </a:rPr>
            <a:t>0</a:t>
          </a:r>
          <a:r>
            <a:rPr kumimoji="1" lang="ja-JP" altLang="en-US"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下水道事業会計は、令和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年度から公営企業会計へ移行し、農村集落家庭排水施設特別会計は、令和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年度から統合した。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27819145</v>
      </c>
      <c r="BO4" s="371"/>
      <c r="BP4" s="371"/>
      <c r="BQ4" s="371"/>
      <c r="BR4" s="371"/>
      <c r="BS4" s="371"/>
      <c r="BT4" s="371"/>
      <c r="BU4" s="372"/>
      <c r="BV4" s="370">
        <v>28751886</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7.8</v>
      </c>
      <c r="CU4" s="377"/>
      <c r="CV4" s="377"/>
      <c r="CW4" s="377"/>
      <c r="CX4" s="377"/>
      <c r="CY4" s="377"/>
      <c r="CZ4" s="377"/>
      <c r="DA4" s="378"/>
      <c r="DB4" s="376">
        <v>11.5</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26640535</v>
      </c>
      <c r="BO5" s="408"/>
      <c r="BP5" s="408"/>
      <c r="BQ5" s="408"/>
      <c r="BR5" s="408"/>
      <c r="BS5" s="408"/>
      <c r="BT5" s="408"/>
      <c r="BU5" s="409"/>
      <c r="BV5" s="407">
        <v>26735860</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88.3</v>
      </c>
      <c r="CU5" s="405"/>
      <c r="CV5" s="405"/>
      <c r="CW5" s="405"/>
      <c r="CX5" s="405"/>
      <c r="CY5" s="405"/>
      <c r="CZ5" s="405"/>
      <c r="DA5" s="406"/>
      <c r="DB5" s="404">
        <v>81.099999999999994</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1178610</v>
      </c>
      <c r="BO6" s="408"/>
      <c r="BP6" s="408"/>
      <c r="BQ6" s="408"/>
      <c r="BR6" s="408"/>
      <c r="BS6" s="408"/>
      <c r="BT6" s="408"/>
      <c r="BU6" s="409"/>
      <c r="BV6" s="407">
        <v>2016026</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90.4</v>
      </c>
      <c r="CU6" s="445"/>
      <c r="CV6" s="445"/>
      <c r="CW6" s="445"/>
      <c r="CX6" s="445"/>
      <c r="CY6" s="445"/>
      <c r="CZ6" s="445"/>
      <c r="DA6" s="446"/>
      <c r="DB6" s="444">
        <v>86.6</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29068</v>
      </c>
      <c r="BO7" s="408"/>
      <c r="BP7" s="408"/>
      <c r="BQ7" s="408"/>
      <c r="BR7" s="408"/>
      <c r="BS7" s="408"/>
      <c r="BT7" s="408"/>
      <c r="BU7" s="409"/>
      <c r="BV7" s="407">
        <v>265391</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14672034</v>
      </c>
      <c r="CU7" s="408"/>
      <c r="CV7" s="408"/>
      <c r="CW7" s="408"/>
      <c r="CX7" s="408"/>
      <c r="CY7" s="408"/>
      <c r="CZ7" s="408"/>
      <c r="DA7" s="409"/>
      <c r="DB7" s="407">
        <v>15277004</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112</v>
      </c>
      <c r="AV8" s="440"/>
      <c r="AW8" s="440"/>
      <c r="AX8" s="440"/>
      <c r="AY8" s="441" t="s">
        <v>113</v>
      </c>
      <c r="AZ8" s="442"/>
      <c r="BA8" s="442"/>
      <c r="BB8" s="442"/>
      <c r="BC8" s="442"/>
      <c r="BD8" s="442"/>
      <c r="BE8" s="442"/>
      <c r="BF8" s="442"/>
      <c r="BG8" s="442"/>
      <c r="BH8" s="442"/>
      <c r="BI8" s="442"/>
      <c r="BJ8" s="442"/>
      <c r="BK8" s="442"/>
      <c r="BL8" s="442"/>
      <c r="BM8" s="443"/>
      <c r="BN8" s="407">
        <v>1149542</v>
      </c>
      <c r="BO8" s="408"/>
      <c r="BP8" s="408"/>
      <c r="BQ8" s="408"/>
      <c r="BR8" s="408"/>
      <c r="BS8" s="408"/>
      <c r="BT8" s="408"/>
      <c r="BU8" s="409"/>
      <c r="BV8" s="407">
        <v>1750635</v>
      </c>
      <c r="BW8" s="408"/>
      <c r="BX8" s="408"/>
      <c r="BY8" s="408"/>
      <c r="BZ8" s="408"/>
      <c r="CA8" s="408"/>
      <c r="CB8" s="408"/>
      <c r="CC8" s="409"/>
      <c r="CD8" s="410" t="s">
        <v>114</v>
      </c>
      <c r="CE8" s="411"/>
      <c r="CF8" s="411"/>
      <c r="CG8" s="411"/>
      <c r="CH8" s="411"/>
      <c r="CI8" s="411"/>
      <c r="CJ8" s="411"/>
      <c r="CK8" s="411"/>
      <c r="CL8" s="411"/>
      <c r="CM8" s="411"/>
      <c r="CN8" s="411"/>
      <c r="CO8" s="411"/>
      <c r="CP8" s="411"/>
      <c r="CQ8" s="411"/>
      <c r="CR8" s="411"/>
      <c r="CS8" s="412"/>
      <c r="CT8" s="447">
        <v>0.86</v>
      </c>
      <c r="CU8" s="448"/>
      <c r="CV8" s="448"/>
      <c r="CW8" s="448"/>
      <c r="CX8" s="448"/>
      <c r="CY8" s="448"/>
      <c r="CZ8" s="448"/>
      <c r="DA8" s="449"/>
      <c r="DB8" s="447">
        <v>0.88</v>
      </c>
      <c r="DC8" s="448"/>
      <c r="DD8" s="448"/>
      <c r="DE8" s="448"/>
      <c r="DF8" s="448"/>
      <c r="DG8" s="448"/>
      <c r="DH8" s="448"/>
      <c r="DI8" s="449"/>
    </row>
    <row r="9" spans="1:119" ht="18.75" customHeight="1" thickBot="1" x14ac:dyDescent="0.2">
      <c r="A9" s="181"/>
      <c r="B9" s="401" t="s">
        <v>115</v>
      </c>
      <c r="C9" s="402"/>
      <c r="D9" s="402"/>
      <c r="E9" s="402"/>
      <c r="F9" s="402"/>
      <c r="G9" s="402"/>
      <c r="H9" s="402"/>
      <c r="I9" s="402"/>
      <c r="J9" s="402"/>
      <c r="K9" s="450"/>
      <c r="L9" s="451" t="s">
        <v>116</v>
      </c>
      <c r="M9" s="452"/>
      <c r="N9" s="452"/>
      <c r="O9" s="452"/>
      <c r="P9" s="452"/>
      <c r="Q9" s="453"/>
      <c r="R9" s="454">
        <v>69295</v>
      </c>
      <c r="S9" s="455"/>
      <c r="T9" s="455"/>
      <c r="U9" s="455"/>
      <c r="V9" s="456"/>
      <c r="W9" s="364" t="s">
        <v>117</v>
      </c>
      <c r="X9" s="365"/>
      <c r="Y9" s="365"/>
      <c r="Z9" s="365"/>
      <c r="AA9" s="365"/>
      <c r="AB9" s="365"/>
      <c r="AC9" s="365"/>
      <c r="AD9" s="365"/>
      <c r="AE9" s="365"/>
      <c r="AF9" s="365"/>
      <c r="AG9" s="365"/>
      <c r="AH9" s="365"/>
      <c r="AI9" s="365"/>
      <c r="AJ9" s="365"/>
      <c r="AK9" s="365"/>
      <c r="AL9" s="366"/>
      <c r="AM9" s="436" t="s">
        <v>118</v>
      </c>
      <c r="AN9" s="437"/>
      <c r="AO9" s="437"/>
      <c r="AP9" s="437"/>
      <c r="AQ9" s="437"/>
      <c r="AR9" s="437"/>
      <c r="AS9" s="437"/>
      <c r="AT9" s="438"/>
      <c r="AU9" s="439" t="s">
        <v>119</v>
      </c>
      <c r="AV9" s="440"/>
      <c r="AW9" s="440"/>
      <c r="AX9" s="440"/>
      <c r="AY9" s="441" t="s">
        <v>120</v>
      </c>
      <c r="AZ9" s="442"/>
      <c r="BA9" s="442"/>
      <c r="BB9" s="442"/>
      <c r="BC9" s="442"/>
      <c r="BD9" s="442"/>
      <c r="BE9" s="442"/>
      <c r="BF9" s="442"/>
      <c r="BG9" s="442"/>
      <c r="BH9" s="442"/>
      <c r="BI9" s="442"/>
      <c r="BJ9" s="442"/>
      <c r="BK9" s="442"/>
      <c r="BL9" s="442"/>
      <c r="BM9" s="443"/>
      <c r="BN9" s="407">
        <v>-601093</v>
      </c>
      <c r="BO9" s="408"/>
      <c r="BP9" s="408"/>
      <c r="BQ9" s="408"/>
      <c r="BR9" s="408"/>
      <c r="BS9" s="408"/>
      <c r="BT9" s="408"/>
      <c r="BU9" s="409"/>
      <c r="BV9" s="407">
        <v>841887</v>
      </c>
      <c r="BW9" s="408"/>
      <c r="BX9" s="408"/>
      <c r="BY9" s="408"/>
      <c r="BZ9" s="408"/>
      <c r="CA9" s="408"/>
      <c r="CB9" s="408"/>
      <c r="CC9" s="409"/>
      <c r="CD9" s="410" t="s">
        <v>121</v>
      </c>
      <c r="CE9" s="411"/>
      <c r="CF9" s="411"/>
      <c r="CG9" s="411"/>
      <c r="CH9" s="411"/>
      <c r="CI9" s="411"/>
      <c r="CJ9" s="411"/>
      <c r="CK9" s="411"/>
      <c r="CL9" s="411"/>
      <c r="CM9" s="411"/>
      <c r="CN9" s="411"/>
      <c r="CO9" s="411"/>
      <c r="CP9" s="411"/>
      <c r="CQ9" s="411"/>
      <c r="CR9" s="411"/>
      <c r="CS9" s="412"/>
      <c r="CT9" s="404">
        <v>6.8</v>
      </c>
      <c r="CU9" s="405"/>
      <c r="CV9" s="405"/>
      <c r="CW9" s="405"/>
      <c r="CX9" s="405"/>
      <c r="CY9" s="405"/>
      <c r="CZ9" s="405"/>
      <c r="DA9" s="406"/>
      <c r="DB9" s="404">
        <v>6.9</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122</v>
      </c>
      <c r="M10" s="437"/>
      <c r="N10" s="437"/>
      <c r="O10" s="437"/>
      <c r="P10" s="437"/>
      <c r="Q10" s="438"/>
      <c r="R10" s="458">
        <v>69127</v>
      </c>
      <c r="S10" s="459"/>
      <c r="T10" s="459"/>
      <c r="U10" s="459"/>
      <c r="V10" s="460"/>
      <c r="W10" s="395"/>
      <c r="X10" s="396"/>
      <c r="Y10" s="396"/>
      <c r="Z10" s="396"/>
      <c r="AA10" s="396"/>
      <c r="AB10" s="396"/>
      <c r="AC10" s="396"/>
      <c r="AD10" s="396"/>
      <c r="AE10" s="396"/>
      <c r="AF10" s="396"/>
      <c r="AG10" s="396"/>
      <c r="AH10" s="396"/>
      <c r="AI10" s="396"/>
      <c r="AJ10" s="396"/>
      <c r="AK10" s="396"/>
      <c r="AL10" s="399"/>
      <c r="AM10" s="436" t="s">
        <v>123</v>
      </c>
      <c r="AN10" s="437"/>
      <c r="AO10" s="437"/>
      <c r="AP10" s="437"/>
      <c r="AQ10" s="437"/>
      <c r="AR10" s="437"/>
      <c r="AS10" s="437"/>
      <c r="AT10" s="438"/>
      <c r="AU10" s="439" t="s">
        <v>124</v>
      </c>
      <c r="AV10" s="440"/>
      <c r="AW10" s="440"/>
      <c r="AX10" s="440"/>
      <c r="AY10" s="441" t="s">
        <v>125</v>
      </c>
      <c r="AZ10" s="442"/>
      <c r="BA10" s="442"/>
      <c r="BB10" s="442"/>
      <c r="BC10" s="442"/>
      <c r="BD10" s="442"/>
      <c r="BE10" s="442"/>
      <c r="BF10" s="442"/>
      <c r="BG10" s="442"/>
      <c r="BH10" s="442"/>
      <c r="BI10" s="442"/>
      <c r="BJ10" s="442"/>
      <c r="BK10" s="442"/>
      <c r="BL10" s="442"/>
      <c r="BM10" s="443"/>
      <c r="BN10" s="407">
        <v>946968</v>
      </c>
      <c r="BO10" s="408"/>
      <c r="BP10" s="408"/>
      <c r="BQ10" s="408"/>
      <c r="BR10" s="408"/>
      <c r="BS10" s="408"/>
      <c r="BT10" s="408"/>
      <c r="BU10" s="409"/>
      <c r="BV10" s="407">
        <v>692830</v>
      </c>
      <c r="BW10" s="408"/>
      <c r="BX10" s="408"/>
      <c r="BY10" s="408"/>
      <c r="BZ10" s="408"/>
      <c r="CA10" s="408"/>
      <c r="CB10" s="408"/>
      <c r="CC10" s="409"/>
      <c r="CD10" s="184" t="s">
        <v>126</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127</v>
      </c>
      <c r="M11" s="462"/>
      <c r="N11" s="462"/>
      <c r="O11" s="462"/>
      <c r="P11" s="462"/>
      <c r="Q11" s="463"/>
      <c r="R11" s="464" t="s">
        <v>128</v>
      </c>
      <c r="S11" s="465"/>
      <c r="T11" s="465"/>
      <c r="U11" s="465"/>
      <c r="V11" s="466"/>
      <c r="W11" s="395"/>
      <c r="X11" s="396"/>
      <c r="Y11" s="396"/>
      <c r="Z11" s="396"/>
      <c r="AA11" s="396"/>
      <c r="AB11" s="396"/>
      <c r="AC11" s="396"/>
      <c r="AD11" s="396"/>
      <c r="AE11" s="396"/>
      <c r="AF11" s="396"/>
      <c r="AG11" s="396"/>
      <c r="AH11" s="396"/>
      <c r="AI11" s="396"/>
      <c r="AJ11" s="396"/>
      <c r="AK11" s="396"/>
      <c r="AL11" s="399"/>
      <c r="AM11" s="436" t="s">
        <v>129</v>
      </c>
      <c r="AN11" s="437"/>
      <c r="AO11" s="437"/>
      <c r="AP11" s="437"/>
      <c r="AQ11" s="437"/>
      <c r="AR11" s="437"/>
      <c r="AS11" s="437"/>
      <c r="AT11" s="438"/>
      <c r="AU11" s="439" t="s">
        <v>96</v>
      </c>
      <c r="AV11" s="440"/>
      <c r="AW11" s="440"/>
      <c r="AX11" s="440"/>
      <c r="AY11" s="441" t="s">
        <v>130</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131</v>
      </c>
      <c r="CE11" s="411"/>
      <c r="CF11" s="411"/>
      <c r="CG11" s="411"/>
      <c r="CH11" s="411"/>
      <c r="CI11" s="411"/>
      <c r="CJ11" s="411"/>
      <c r="CK11" s="411"/>
      <c r="CL11" s="411"/>
      <c r="CM11" s="411"/>
      <c r="CN11" s="411"/>
      <c r="CO11" s="411"/>
      <c r="CP11" s="411"/>
      <c r="CQ11" s="411"/>
      <c r="CR11" s="411"/>
      <c r="CS11" s="412"/>
      <c r="CT11" s="447" t="s">
        <v>132</v>
      </c>
      <c r="CU11" s="448"/>
      <c r="CV11" s="448"/>
      <c r="CW11" s="448"/>
      <c r="CX11" s="448"/>
      <c r="CY11" s="448"/>
      <c r="CZ11" s="448"/>
      <c r="DA11" s="449"/>
      <c r="DB11" s="447" t="s">
        <v>132</v>
      </c>
      <c r="DC11" s="448"/>
      <c r="DD11" s="448"/>
      <c r="DE11" s="448"/>
      <c r="DF11" s="448"/>
      <c r="DG11" s="448"/>
      <c r="DH11" s="448"/>
      <c r="DI11" s="449"/>
    </row>
    <row r="12" spans="1:119" ht="18.75" customHeight="1" x14ac:dyDescent="0.15">
      <c r="A12" s="181"/>
      <c r="B12" s="467" t="s">
        <v>133</v>
      </c>
      <c r="C12" s="468"/>
      <c r="D12" s="468"/>
      <c r="E12" s="468"/>
      <c r="F12" s="468"/>
      <c r="G12" s="468"/>
      <c r="H12" s="468"/>
      <c r="I12" s="468"/>
      <c r="J12" s="468"/>
      <c r="K12" s="469"/>
      <c r="L12" s="476" t="s">
        <v>134</v>
      </c>
      <c r="M12" s="477"/>
      <c r="N12" s="477"/>
      <c r="O12" s="477"/>
      <c r="P12" s="477"/>
      <c r="Q12" s="478"/>
      <c r="R12" s="479">
        <v>68325</v>
      </c>
      <c r="S12" s="480"/>
      <c r="T12" s="480"/>
      <c r="U12" s="480"/>
      <c r="V12" s="481"/>
      <c r="W12" s="482" t="s">
        <v>1</v>
      </c>
      <c r="X12" s="440"/>
      <c r="Y12" s="440"/>
      <c r="Z12" s="440"/>
      <c r="AA12" s="440"/>
      <c r="AB12" s="483"/>
      <c r="AC12" s="484" t="s">
        <v>135</v>
      </c>
      <c r="AD12" s="485"/>
      <c r="AE12" s="485"/>
      <c r="AF12" s="485"/>
      <c r="AG12" s="486"/>
      <c r="AH12" s="484" t="s">
        <v>136</v>
      </c>
      <c r="AI12" s="485"/>
      <c r="AJ12" s="485"/>
      <c r="AK12" s="485"/>
      <c r="AL12" s="487"/>
      <c r="AM12" s="436" t="s">
        <v>137</v>
      </c>
      <c r="AN12" s="437"/>
      <c r="AO12" s="437"/>
      <c r="AP12" s="437"/>
      <c r="AQ12" s="437"/>
      <c r="AR12" s="437"/>
      <c r="AS12" s="437"/>
      <c r="AT12" s="438"/>
      <c r="AU12" s="439" t="s">
        <v>138</v>
      </c>
      <c r="AV12" s="440"/>
      <c r="AW12" s="440"/>
      <c r="AX12" s="440"/>
      <c r="AY12" s="441" t="s">
        <v>139</v>
      </c>
      <c r="AZ12" s="442"/>
      <c r="BA12" s="442"/>
      <c r="BB12" s="442"/>
      <c r="BC12" s="442"/>
      <c r="BD12" s="442"/>
      <c r="BE12" s="442"/>
      <c r="BF12" s="442"/>
      <c r="BG12" s="442"/>
      <c r="BH12" s="442"/>
      <c r="BI12" s="442"/>
      <c r="BJ12" s="442"/>
      <c r="BK12" s="442"/>
      <c r="BL12" s="442"/>
      <c r="BM12" s="443"/>
      <c r="BN12" s="407">
        <v>1279225</v>
      </c>
      <c r="BO12" s="408"/>
      <c r="BP12" s="408"/>
      <c r="BQ12" s="408"/>
      <c r="BR12" s="408"/>
      <c r="BS12" s="408"/>
      <c r="BT12" s="408"/>
      <c r="BU12" s="409"/>
      <c r="BV12" s="407">
        <v>845326</v>
      </c>
      <c r="BW12" s="408"/>
      <c r="BX12" s="408"/>
      <c r="BY12" s="408"/>
      <c r="BZ12" s="408"/>
      <c r="CA12" s="408"/>
      <c r="CB12" s="408"/>
      <c r="CC12" s="409"/>
      <c r="CD12" s="410" t="s">
        <v>140</v>
      </c>
      <c r="CE12" s="411"/>
      <c r="CF12" s="411"/>
      <c r="CG12" s="411"/>
      <c r="CH12" s="411"/>
      <c r="CI12" s="411"/>
      <c r="CJ12" s="411"/>
      <c r="CK12" s="411"/>
      <c r="CL12" s="411"/>
      <c r="CM12" s="411"/>
      <c r="CN12" s="411"/>
      <c r="CO12" s="411"/>
      <c r="CP12" s="411"/>
      <c r="CQ12" s="411"/>
      <c r="CR12" s="411"/>
      <c r="CS12" s="412"/>
      <c r="CT12" s="447" t="s">
        <v>141</v>
      </c>
      <c r="CU12" s="448"/>
      <c r="CV12" s="448"/>
      <c r="CW12" s="448"/>
      <c r="CX12" s="448"/>
      <c r="CY12" s="448"/>
      <c r="CZ12" s="448"/>
      <c r="DA12" s="449"/>
      <c r="DB12" s="447" t="s">
        <v>141</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142</v>
      </c>
      <c r="N13" s="499"/>
      <c r="O13" s="499"/>
      <c r="P13" s="499"/>
      <c r="Q13" s="500"/>
      <c r="R13" s="491">
        <v>64746</v>
      </c>
      <c r="S13" s="492"/>
      <c r="T13" s="492"/>
      <c r="U13" s="492"/>
      <c r="V13" s="493"/>
      <c r="W13" s="423" t="s">
        <v>143</v>
      </c>
      <c r="X13" s="424"/>
      <c r="Y13" s="424"/>
      <c r="Z13" s="424"/>
      <c r="AA13" s="424"/>
      <c r="AB13" s="414"/>
      <c r="AC13" s="458">
        <v>339</v>
      </c>
      <c r="AD13" s="459"/>
      <c r="AE13" s="459"/>
      <c r="AF13" s="459"/>
      <c r="AG13" s="501"/>
      <c r="AH13" s="458">
        <v>337</v>
      </c>
      <c r="AI13" s="459"/>
      <c r="AJ13" s="459"/>
      <c r="AK13" s="459"/>
      <c r="AL13" s="460"/>
      <c r="AM13" s="436" t="s">
        <v>144</v>
      </c>
      <c r="AN13" s="437"/>
      <c r="AO13" s="437"/>
      <c r="AP13" s="437"/>
      <c r="AQ13" s="437"/>
      <c r="AR13" s="437"/>
      <c r="AS13" s="437"/>
      <c r="AT13" s="438"/>
      <c r="AU13" s="439" t="s">
        <v>145</v>
      </c>
      <c r="AV13" s="440"/>
      <c r="AW13" s="440"/>
      <c r="AX13" s="440"/>
      <c r="AY13" s="441" t="s">
        <v>146</v>
      </c>
      <c r="AZ13" s="442"/>
      <c r="BA13" s="442"/>
      <c r="BB13" s="442"/>
      <c r="BC13" s="442"/>
      <c r="BD13" s="442"/>
      <c r="BE13" s="442"/>
      <c r="BF13" s="442"/>
      <c r="BG13" s="442"/>
      <c r="BH13" s="442"/>
      <c r="BI13" s="442"/>
      <c r="BJ13" s="442"/>
      <c r="BK13" s="442"/>
      <c r="BL13" s="442"/>
      <c r="BM13" s="443"/>
      <c r="BN13" s="407">
        <v>-933350</v>
      </c>
      <c r="BO13" s="408"/>
      <c r="BP13" s="408"/>
      <c r="BQ13" s="408"/>
      <c r="BR13" s="408"/>
      <c r="BS13" s="408"/>
      <c r="BT13" s="408"/>
      <c r="BU13" s="409"/>
      <c r="BV13" s="407">
        <v>689391</v>
      </c>
      <c r="BW13" s="408"/>
      <c r="BX13" s="408"/>
      <c r="BY13" s="408"/>
      <c r="BZ13" s="408"/>
      <c r="CA13" s="408"/>
      <c r="CB13" s="408"/>
      <c r="CC13" s="409"/>
      <c r="CD13" s="410" t="s">
        <v>147</v>
      </c>
      <c r="CE13" s="411"/>
      <c r="CF13" s="411"/>
      <c r="CG13" s="411"/>
      <c r="CH13" s="411"/>
      <c r="CI13" s="411"/>
      <c r="CJ13" s="411"/>
      <c r="CK13" s="411"/>
      <c r="CL13" s="411"/>
      <c r="CM13" s="411"/>
      <c r="CN13" s="411"/>
      <c r="CO13" s="411"/>
      <c r="CP13" s="411"/>
      <c r="CQ13" s="411"/>
      <c r="CR13" s="411"/>
      <c r="CS13" s="412"/>
      <c r="CT13" s="404">
        <v>0.4</v>
      </c>
      <c r="CU13" s="405"/>
      <c r="CV13" s="405"/>
      <c r="CW13" s="405"/>
      <c r="CX13" s="405"/>
      <c r="CY13" s="405"/>
      <c r="CZ13" s="405"/>
      <c r="DA13" s="406"/>
      <c r="DB13" s="404">
        <v>-0.2</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148</v>
      </c>
      <c r="M14" s="489"/>
      <c r="N14" s="489"/>
      <c r="O14" s="489"/>
      <c r="P14" s="489"/>
      <c r="Q14" s="490"/>
      <c r="R14" s="491">
        <v>68511</v>
      </c>
      <c r="S14" s="492"/>
      <c r="T14" s="492"/>
      <c r="U14" s="492"/>
      <c r="V14" s="493"/>
      <c r="W14" s="397"/>
      <c r="X14" s="398"/>
      <c r="Y14" s="398"/>
      <c r="Z14" s="398"/>
      <c r="AA14" s="398"/>
      <c r="AB14" s="387"/>
      <c r="AC14" s="494">
        <v>1.1000000000000001</v>
      </c>
      <c r="AD14" s="495"/>
      <c r="AE14" s="495"/>
      <c r="AF14" s="495"/>
      <c r="AG14" s="496"/>
      <c r="AH14" s="494">
        <v>1.1000000000000001</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149</v>
      </c>
      <c r="CE14" s="503"/>
      <c r="CF14" s="503"/>
      <c r="CG14" s="503"/>
      <c r="CH14" s="503"/>
      <c r="CI14" s="503"/>
      <c r="CJ14" s="503"/>
      <c r="CK14" s="503"/>
      <c r="CL14" s="503"/>
      <c r="CM14" s="503"/>
      <c r="CN14" s="503"/>
      <c r="CO14" s="503"/>
      <c r="CP14" s="503"/>
      <c r="CQ14" s="503"/>
      <c r="CR14" s="503"/>
      <c r="CS14" s="504"/>
      <c r="CT14" s="505" t="s">
        <v>141</v>
      </c>
      <c r="CU14" s="506"/>
      <c r="CV14" s="506"/>
      <c r="CW14" s="506"/>
      <c r="CX14" s="506"/>
      <c r="CY14" s="506"/>
      <c r="CZ14" s="506"/>
      <c r="DA14" s="507"/>
      <c r="DB14" s="505" t="s">
        <v>141</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142</v>
      </c>
      <c r="N15" s="499"/>
      <c r="O15" s="499"/>
      <c r="P15" s="499"/>
      <c r="Q15" s="500"/>
      <c r="R15" s="491">
        <v>65270</v>
      </c>
      <c r="S15" s="492"/>
      <c r="T15" s="492"/>
      <c r="U15" s="492"/>
      <c r="V15" s="493"/>
      <c r="W15" s="423" t="s">
        <v>150</v>
      </c>
      <c r="X15" s="424"/>
      <c r="Y15" s="424"/>
      <c r="Z15" s="424"/>
      <c r="AA15" s="424"/>
      <c r="AB15" s="414"/>
      <c r="AC15" s="458">
        <v>11997</v>
      </c>
      <c r="AD15" s="459"/>
      <c r="AE15" s="459"/>
      <c r="AF15" s="459"/>
      <c r="AG15" s="501"/>
      <c r="AH15" s="458">
        <v>11736</v>
      </c>
      <c r="AI15" s="459"/>
      <c r="AJ15" s="459"/>
      <c r="AK15" s="459"/>
      <c r="AL15" s="460"/>
      <c r="AM15" s="436"/>
      <c r="AN15" s="437"/>
      <c r="AO15" s="437"/>
      <c r="AP15" s="437"/>
      <c r="AQ15" s="437"/>
      <c r="AR15" s="437"/>
      <c r="AS15" s="437"/>
      <c r="AT15" s="438"/>
      <c r="AU15" s="439"/>
      <c r="AV15" s="440"/>
      <c r="AW15" s="440"/>
      <c r="AX15" s="440"/>
      <c r="AY15" s="367" t="s">
        <v>151</v>
      </c>
      <c r="AZ15" s="368"/>
      <c r="BA15" s="368"/>
      <c r="BB15" s="368"/>
      <c r="BC15" s="368"/>
      <c r="BD15" s="368"/>
      <c r="BE15" s="368"/>
      <c r="BF15" s="368"/>
      <c r="BG15" s="368"/>
      <c r="BH15" s="368"/>
      <c r="BI15" s="368"/>
      <c r="BJ15" s="368"/>
      <c r="BK15" s="368"/>
      <c r="BL15" s="368"/>
      <c r="BM15" s="369"/>
      <c r="BN15" s="370">
        <v>9812281</v>
      </c>
      <c r="BO15" s="371"/>
      <c r="BP15" s="371"/>
      <c r="BQ15" s="371"/>
      <c r="BR15" s="371"/>
      <c r="BS15" s="371"/>
      <c r="BT15" s="371"/>
      <c r="BU15" s="372"/>
      <c r="BV15" s="370">
        <v>9372152</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37.799999999999997</v>
      </c>
      <c r="AD16" s="495"/>
      <c r="AE16" s="495"/>
      <c r="AF16" s="495"/>
      <c r="AG16" s="496"/>
      <c r="AH16" s="494">
        <v>37.6</v>
      </c>
      <c r="AI16" s="495"/>
      <c r="AJ16" s="495"/>
      <c r="AK16" s="495"/>
      <c r="AL16" s="497"/>
      <c r="AM16" s="436"/>
      <c r="AN16" s="437"/>
      <c r="AO16" s="437"/>
      <c r="AP16" s="437"/>
      <c r="AQ16" s="437"/>
      <c r="AR16" s="437"/>
      <c r="AS16" s="437"/>
      <c r="AT16" s="438"/>
      <c r="AU16" s="439"/>
      <c r="AV16" s="440"/>
      <c r="AW16" s="440"/>
      <c r="AX16" s="440"/>
      <c r="AY16" s="441" t="s">
        <v>155</v>
      </c>
      <c r="AZ16" s="442"/>
      <c r="BA16" s="442"/>
      <c r="BB16" s="442"/>
      <c r="BC16" s="442"/>
      <c r="BD16" s="442"/>
      <c r="BE16" s="442"/>
      <c r="BF16" s="442"/>
      <c r="BG16" s="442"/>
      <c r="BH16" s="442"/>
      <c r="BI16" s="442"/>
      <c r="BJ16" s="442"/>
      <c r="BK16" s="442"/>
      <c r="BL16" s="442"/>
      <c r="BM16" s="443"/>
      <c r="BN16" s="407">
        <v>11674930</v>
      </c>
      <c r="BO16" s="408"/>
      <c r="BP16" s="408"/>
      <c r="BQ16" s="408"/>
      <c r="BR16" s="408"/>
      <c r="BS16" s="408"/>
      <c r="BT16" s="408"/>
      <c r="BU16" s="409"/>
      <c r="BV16" s="407">
        <v>11147255</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156</v>
      </c>
      <c r="N17" s="519"/>
      <c r="O17" s="519"/>
      <c r="P17" s="519"/>
      <c r="Q17" s="520"/>
      <c r="R17" s="513" t="s">
        <v>157</v>
      </c>
      <c r="S17" s="514"/>
      <c r="T17" s="514"/>
      <c r="U17" s="514"/>
      <c r="V17" s="515"/>
      <c r="W17" s="423" t="s">
        <v>158</v>
      </c>
      <c r="X17" s="424"/>
      <c r="Y17" s="424"/>
      <c r="Z17" s="424"/>
      <c r="AA17" s="424"/>
      <c r="AB17" s="414"/>
      <c r="AC17" s="458">
        <v>19369</v>
      </c>
      <c r="AD17" s="459"/>
      <c r="AE17" s="459"/>
      <c r="AF17" s="459"/>
      <c r="AG17" s="501"/>
      <c r="AH17" s="458">
        <v>19113</v>
      </c>
      <c r="AI17" s="459"/>
      <c r="AJ17" s="459"/>
      <c r="AK17" s="459"/>
      <c r="AL17" s="460"/>
      <c r="AM17" s="436"/>
      <c r="AN17" s="437"/>
      <c r="AO17" s="437"/>
      <c r="AP17" s="437"/>
      <c r="AQ17" s="437"/>
      <c r="AR17" s="437"/>
      <c r="AS17" s="437"/>
      <c r="AT17" s="438"/>
      <c r="AU17" s="439"/>
      <c r="AV17" s="440"/>
      <c r="AW17" s="440"/>
      <c r="AX17" s="440"/>
      <c r="AY17" s="441" t="s">
        <v>159</v>
      </c>
      <c r="AZ17" s="442"/>
      <c r="BA17" s="442"/>
      <c r="BB17" s="442"/>
      <c r="BC17" s="442"/>
      <c r="BD17" s="442"/>
      <c r="BE17" s="442"/>
      <c r="BF17" s="442"/>
      <c r="BG17" s="442"/>
      <c r="BH17" s="442"/>
      <c r="BI17" s="442"/>
      <c r="BJ17" s="442"/>
      <c r="BK17" s="442"/>
      <c r="BL17" s="442"/>
      <c r="BM17" s="443"/>
      <c r="BN17" s="407">
        <v>12459731</v>
      </c>
      <c r="BO17" s="408"/>
      <c r="BP17" s="408"/>
      <c r="BQ17" s="408"/>
      <c r="BR17" s="408"/>
      <c r="BS17" s="408"/>
      <c r="BT17" s="408"/>
      <c r="BU17" s="409"/>
      <c r="BV17" s="407">
        <v>11917947</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160</v>
      </c>
      <c r="C18" s="450"/>
      <c r="D18" s="450"/>
      <c r="E18" s="530"/>
      <c r="F18" s="530"/>
      <c r="G18" s="530"/>
      <c r="H18" s="530"/>
      <c r="I18" s="530"/>
      <c r="J18" s="530"/>
      <c r="K18" s="530"/>
      <c r="L18" s="531">
        <v>23.22</v>
      </c>
      <c r="M18" s="531"/>
      <c r="N18" s="531"/>
      <c r="O18" s="531"/>
      <c r="P18" s="531"/>
      <c r="Q18" s="531"/>
      <c r="R18" s="532"/>
      <c r="S18" s="532"/>
      <c r="T18" s="532"/>
      <c r="U18" s="532"/>
      <c r="V18" s="533"/>
      <c r="W18" s="425"/>
      <c r="X18" s="426"/>
      <c r="Y18" s="426"/>
      <c r="Z18" s="426"/>
      <c r="AA18" s="426"/>
      <c r="AB18" s="417"/>
      <c r="AC18" s="534">
        <v>61.1</v>
      </c>
      <c r="AD18" s="535"/>
      <c r="AE18" s="535"/>
      <c r="AF18" s="535"/>
      <c r="AG18" s="536"/>
      <c r="AH18" s="534">
        <v>61.3</v>
      </c>
      <c r="AI18" s="535"/>
      <c r="AJ18" s="535"/>
      <c r="AK18" s="535"/>
      <c r="AL18" s="537"/>
      <c r="AM18" s="436"/>
      <c r="AN18" s="437"/>
      <c r="AO18" s="437"/>
      <c r="AP18" s="437"/>
      <c r="AQ18" s="437"/>
      <c r="AR18" s="437"/>
      <c r="AS18" s="437"/>
      <c r="AT18" s="438"/>
      <c r="AU18" s="439"/>
      <c r="AV18" s="440"/>
      <c r="AW18" s="440"/>
      <c r="AX18" s="440"/>
      <c r="AY18" s="441" t="s">
        <v>161</v>
      </c>
      <c r="AZ18" s="442"/>
      <c r="BA18" s="442"/>
      <c r="BB18" s="442"/>
      <c r="BC18" s="442"/>
      <c r="BD18" s="442"/>
      <c r="BE18" s="442"/>
      <c r="BF18" s="442"/>
      <c r="BG18" s="442"/>
      <c r="BH18" s="442"/>
      <c r="BI18" s="442"/>
      <c r="BJ18" s="442"/>
      <c r="BK18" s="442"/>
      <c r="BL18" s="442"/>
      <c r="BM18" s="443"/>
      <c r="BN18" s="407">
        <v>13248489</v>
      </c>
      <c r="BO18" s="408"/>
      <c r="BP18" s="408"/>
      <c r="BQ18" s="408"/>
      <c r="BR18" s="408"/>
      <c r="BS18" s="408"/>
      <c r="BT18" s="408"/>
      <c r="BU18" s="409"/>
      <c r="BV18" s="407">
        <v>12642143</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162</v>
      </c>
      <c r="C19" s="450"/>
      <c r="D19" s="450"/>
      <c r="E19" s="530"/>
      <c r="F19" s="530"/>
      <c r="G19" s="530"/>
      <c r="H19" s="530"/>
      <c r="I19" s="530"/>
      <c r="J19" s="530"/>
      <c r="K19" s="530"/>
      <c r="L19" s="538">
        <v>2984</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163</v>
      </c>
      <c r="AZ19" s="442"/>
      <c r="BA19" s="442"/>
      <c r="BB19" s="442"/>
      <c r="BC19" s="442"/>
      <c r="BD19" s="442"/>
      <c r="BE19" s="442"/>
      <c r="BF19" s="442"/>
      <c r="BG19" s="442"/>
      <c r="BH19" s="442"/>
      <c r="BI19" s="442"/>
      <c r="BJ19" s="442"/>
      <c r="BK19" s="442"/>
      <c r="BL19" s="442"/>
      <c r="BM19" s="443"/>
      <c r="BN19" s="407">
        <v>20207213</v>
      </c>
      <c r="BO19" s="408"/>
      <c r="BP19" s="408"/>
      <c r="BQ19" s="408"/>
      <c r="BR19" s="408"/>
      <c r="BS19" s="408"/>
      <c r="BT19" s="408"/>
      <c r="BU19" s="409"/>
      <c r="BV19" s="407">
        <v>19696070</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164</v>
      </c>
      <c r="C20" s="450"/>
      <c r="D20" s="450"/>
      <c r="E20" s="530"/>
      <c r="F20" s="530"/>
      <c r="G20" s="530"/>
      <c r="H20" s="530"/>
      <c r="I20" s="530"/>
      <c r="J20" s="530"/>
      <c r="K20" s="530"/>
      <c r="L20" s="538">
        <v>29101</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165</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166</v>
      </c>
      <c r="C22" s="551"/>
      <c r="D22" s="552"/>
      <c r="E22" s="419" t="s">
        <v>1</v>
      </c>
      <c r="F22" s="424"/>
      <c r="G22" s="424"/>
      <c r="H22" s="424"/>
      <c r="I22" s="424"/>
      <c r="J22" s="424"/>
      <c r="K22" s="414"/>
      <c r="L22" s="419" t="s">
        <v>167</v>
      </c>
      <c r="M22" s="424"/>
      <c r="N22" s="424"/>
      <c r="O22" s="424"/>
      <c r="P22" s="414"/>
      <c r="Q22" s="582" t="s">
        <v>168</v>
      </c>
      <c r="R22" s="583"/>
      <c r="S22" s="583"/>
      <c r="T22" s="583"/>
      <c r="U22" s="583"/>
      <c r="V22" s="584"/>
      <c r="W22" s="550" t="s">
        <v>169</v>
      </c>
      <c r="X22" s="551"/>
      <c r="Y22" s="552"/>
      <c r="Z22" s="419" t="s">
        <v>1</v>
      </c>
      <c r="AA22" s="424"/>
      <c r="AB22" s="424"/>
      <c r="AC22" s="424"/>
      <c r="AD22" s="424"/>
      <c r="AE22" s="424"/>
      <c r="AF22" s="424"/>
      <c r="AG22" s="414"/>
      <c r="AH22" s="588" t="s">
        <v>170</v>
      </c>
      <c r="AI22" s="424"/>
      <c r="AJ22" s="424"/>
      <c r="AK22" s="424"/>
      <c r="AL22" s="414"/>
      <c r="AM22" s="588" t="s">
        <v>171</v>
      </c>
      <c r="AN22" s="589"/>
      <c r="AO22" s="589"/>
      <c r="AP22" s="589"/>
      <c r="AQ22" s="589"/>
      <c r="AR22" s="590"/>
      <c r="AS22" s="582" t="s">
        <v>168</v>
      </c>
      <c r="AT22" s="583"/>
      <c r="AU22" s="583"/>
      <c r="AV22" s="583"/>
      <c r="AW22" s="583"/>
      <c r="AX22" s="594"/>
      <c r="AY22" s="367" t="s">
        <v>172</v>
      </c>
      <c r="AZ22" s="368"/>
      <c r="BA22" s="368"/>
      <c r="BB22" s="368"/>
      <c r="BC22" s="368"/>
      <c r="BD22" s="368"/>
      <c r="BE22" s="368"/>
      <c r="BF22" s="368"/>
      <c r="BG22" s="368"/>
      <c r="BH22" s="368"/>
      <c r="BI22" s="368"/>
      <c r="BJ22" s="368"/>
      <c r="BK22" s="368"/>
      <c r="BL22" s="368"/>
      <c r="BM22" s="369"/>
      <c r="BN22" s="370">
        <v>14288401</v>
      </c>
      <c r="BO22" s="371"/>
      <c r="BP22" s="371"/>
      <c r="BQ22" s="371"/>
      <c r="BR22" s="371"/>
      <c r="BS22" s="371"/>
      <c r="BT22" s="371"/>
      <c r="BU22" s="372"/>
      <c r="BV22" s="370">
        <v>14829625</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173</v>
      </c>
      <c r="AZ23" s="442"/>
      <c r="BA23" s="442"/>
      <c r="BB23" s="442"/>
      <c r="BC23" s="442"/>
      <c r="BD23" s="442"/>
      <c r="BE23" s="442"/>
      <c r="BF23" s="442"/>
      <c r="BG23" s="442"/>
      <c r="BH23" s="442"/>
      <c r="BI23" s="442"/>
      <c r="BJ23" s="442"/>
      <c r="BK23" s="442"/>
      <c r="BL23" s="442"/>
      <c r="BM23" s="443"/>
      <c r="BN23" s="407">
        <v>12693351</v>
      </c>
      <c r="BO23" s="408"/>
      <c r="BP23" s="408"/>
      <c r="BQ23" s="408"/>
      <c r="BR23" s="408"/>
      <c r="BS23" s="408"/>
      <c r="BT23" s="408"/>
      <c r="BU23" s="409"/>
      <c r="BV23" s="407">
        <v>13060604</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174</v>
      </c>
      <c r="F24" s="437"/>
      <c r="G24" s="437"/>
      <c r="H24" s="437"/>
      <c r="I24" s="437"/>
      <c r="J24" s="437"/>
      <c r="K24" s="438"/>
      <c r="L24" s="458">
        <v>1</v>
      </c>
      <c r="M24" s="459"/>
      <c r="N24" s="459"/>
      <c r="O24" s="459"/>
      <c r="P24" s="501"/>
      <c r="Q24" s="458">
        <v>8865</v>
      </c>
      <c r="R24" s="459"/>
      <c r="S24" s="459"/>
      <c r="T24" s="459"/>
      <c r="U24" s="459"/>
      <c r="V24" s="501"/>
      <c r="W24" s="553"/>
      <c r="X24" s="554"/>
      <c r="Y24" s="555"/>
      <c r="Z24" s="457" t="s">
        <v>175</v>
      </c>
      <c r="AA24" s="437"/>
      <c r="AB24" s="437"/>
      <c r="AC24" s="437"/>
      <c r="AD24" s="437"/>
      <c r="AE24" s="437"/>
      <c r="AF24" s="437"/>
      <c r="AG24" s="438"/>
      <c r="AH24" s="458">
        <v>386</v>
      </c>
      <c r="AI24" s="459"/>
      <c r="AJ24" s="459"/>
      <c r="AK24" s="459"/>
      <c r="AL24" s="501"/>
      <c r="AM24" s="458">
        <v>1133296</v>
      </c>
      <c r="AN24" s="459"/>
      <c r="AO24" s="459"/>
      <c r="AP24" s="459"/>
      <c r="AQ24" s="459"/>
      <c r="AR24" s="501"/>
      <c r="AS24" s="458">
        <v>2936</v>
      </c>
      <c r="AT24" s="459"/>
      <c r="AU24" s="459"/>
      <c r="AV24" s="459"/>
      <c r="AW24" s="459"/>
      <c r="AX24" s="460"/>
      <c r="AY24" s="523" t="s">
        <v>176</v>
      </c>
      <c r="AZ24" s="524"/>
      <c r="BA24" s="524"/>
      <c r="BB24" s="524"/>
      <c r="BC24" s="524"/>
      <c r="BD24" s="524"/>
      <c r="BE24" s="524"/>
      <c r="BF24" s="524"/>
      <c r="BG24" s="524"/>
      <c r="BH24" s="524"/>
      <c r="BI24" s="524"/>
      <c r="BJ24" s="524"/>
      <c r="BK24" s="524"/>
      <c r="BL24" s="524"/>
      <c r="BM24" s="525"/>
      <c r="BN24" s="407">
        <v>4486208</v>
      </c>
      <c r="BO24" s="408"/>
      <c r="BP24" s="408"/>
      <c r="BQ24" s="408"/>
      <c r="BR24" s="408"/>
      <c r="BS24" s="408"/>
      <c r="BT24" s="408"/>
      <c r="BU24" s="409"/>
      <c r="BV24" s="407">
        <v>4530434</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177</v>
      </c>
      <c r="F25" s="437"/>
      <c r="G25" s="437"/>
      <c r="H25" s="437"/>
      <c r="I25" s="437"/>
      <c r="J25" s="437"/>
      <c r="K25" s="438"/>
      <c r="L25" s="458">
        <v>1</v>
      </c>
      <c r="M25" s="459"/>
      <c r="N25" s="459"/>
      <c r="O25" s="459"/>
      <c r="P25" s="501"/>
      <c r="Q25" s="458">
        <v>7638</v>
      </c>
      <c r="R25" s="459"/>
      <c r="S25" s="459"/>
      <c r="T25" s="459"/>
      <c r="U25" s="459"/>
      <c r="V25" s="501"/>
      <c r="W25" s="553"/>
      <c r="X25" s="554"/>
      <c r="Y25" s="555"/>
      <c r="Z25" s="457" t="s">
        <v>178</v>
      </c>
      <c r="AA25" s="437"/>
      <c r="AB25" s="437"/>
      <c r="AC25" s="437"/>
      <c r="AD25" s="437"/>
      <c r="AE25" s="437"/>
      <c r="AF25" s="437"/>
      <c r="AG25" s="438"/>
      <c r="AH25" s="458" t="s">
        <v>179</v>
      </c>
      <c r="AI25" s="459"/>
      <c r="AJ25" s="459"/>
      <c r="AK25" s="459"/>
      <c r="AL25" s="501"/>
      <c r="AM25" s="458" t="s">
        <v>179</v>
      </c>
      <c r="AN25" s="459"/>
      <c r="AO25" s="459"/>
      <c r="AP25" s="459"/>
      <c r="AQ25" s="459"/>
      <c r="AR25" s="501"/>
      <c r="AS25" s="458" t="s">
        <v>141</v>
      </c>
      <c r="AT25" s="459"/>
      <c r="AU25" s="459"/>
      <c r="AV25" s="459"/>
      <c r="AW25" s="459"/>
      <c r="AX25" s="460"/>
      <c r="AY25" s="367" t="s">
        <v>180</v>
      </c>
      <c r="AZ25" s="368"/>
      <c r="BA25" s="368"/>
      <c r="BB25" s="368"/>
      <c r="BC25" s="368"/>
      <c r="BD25" s="368"/>
      <c r="BE25" s="368"/>
      <c r="BF25" s="368"/>
      <c r="BG25" s="368"/>
      <c r="BH25" s="368"/>
      <c r="BI25" s="368"/>
      <c r="BJ25" s="368"/>
      <c r="BK25" s="368"/>
      <c r="BL25" s="368"/>
      <c r="BM25" s="369"/>
      <c r="BN25" s="370">
        <v>2454164</v>
      </c>
      <c r="BO25" s="371"/>
      <c r="BP25" s="371"/>
      <c r="BQ25" s="371"/>
      <c r="BR25" s="371"/>
      <c r="BS25" s="371"/>
      <c r="BT25" s="371"/>
      <c r="BU25" s="372"/>
      <c r="BV25" s="370">
        <v>2951357</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181</v>
      </c>
      <c r="F26" s="437"/>
      <c r="G26" s="437"/>
      <c r="H26" s="437"/>
      <c r="I26" s="437"/>
      <c r="J26" s="437"/>
      <c r="K26" s="438"/>
      <c r="L26" s="458">
        <v>1</v>
      </c>
      <c r="M26" s="459"/>
      <c r="N26" s="459"/>
      <c r="O26" s="459"/>
      <c r="P26" s="501"/>
      <c r="Q26" s="458">
        <v>7030</v>
      </c>
      <c r="R26" s="459"/>
      <c r="S26" s="459"/>
      <c r="T26" s="459"/>
      <c r="U26" s="459"/>
      <c r="V26" s="501"/>
      <c r="W26" s="553"/>
      <c r="X26" s="554"/>
      <c r="Y26" s="555"/>
      <c r="Z26" s="457" t="s">
        <v>182</v>
      </c>
      <c r="AA26" s="559"/>
      <c r="AB26" s="559"/>
      <c r="AC26" s="559"/>
      <c r="AD26" s="559"/>
      <c r="AE26" s="559"/>
      <c r="AF26" s="559"/>
      <c r="AG26" s="560"/>
      <c r="AH26" s="458">
        <v>19</v>
      </c>
      <c r="AI26" s="459"/>
      <c r="AJ26" s="459"/>
      <c r="AK26" s="459"/>
      <c r="AL26" s="501"/>
      <c r="AM26" s="458">
        <v>55936</v>
      </c>
      <c r="AN26" s="459"/>
      <c r="AO26" s="459"/>
      <c r="AP26" s="459"/>
      <c r="AQ26" s="459"/>
      <c r="AR26" s="501"/>
      <c r="AS26" s="458">
        <v>2944</v>
      </c>
      <c r="AT26" s="459"/>
      <c r="AU26" s="459"/>
      <c r="AV26" s="459"/>
      <c r="AW26" s="459"/>
      <c r="AX26" s="460"/>
      <c r="AY26" s="410" t="s">
        <v>183</v>
      </c>
      <c r="AZ26" s="411"/>
      <c r="BA26" s="411"/>
      <c r="BB26" s="411"/>
      <c r="BC26" s="411"/>
      <c r="BD26" s="411"/>
      <c r="BE26" s="411"/>
      <c r="BF26" s="411"/>
      <c r="BG26" s="411"/>
      <c r="BH26" s="411"/>
      <c r="BI26" s="411"/>
      <c r="BJ26" s="411"/>
      <c r="BK26" s="411"/>
      <c r="BL26" s="411"/>
      <c r="BM26" s="412"/>
      <c r="BN26" s="407" t="s">
        <v>179</v>
      </c>
      <c r="BO26" s="408"/>
      <c r="BP26" s="408"/>
      <c r="BQ26" s="408"/>
      <c r="BR26" s="408"/>
      <c r="BS26" s="408"/>
      <c r="BT26" s="408"/>
      <c r="BU26" s="409"/>
      <c r="BV26" s="407" t="s">
        <v>179</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184</v>
      </c>
      <c r="F27" s="437"/>
      <c r="G27" s="437"/>
      <c r="H27" s="437"/>
      <c r="I27" s="437"/>
      <c r="J27" s="437"/>
      <c r="K27" s="438"/>
      <c r="L27" s="458">
        <v>1</v>
      </c>
      <c r="M27" s="459"/>
      <c r="N27" s="459"/>
      <c r="O27" s="459"/>
      <c r="P27" s="501"/>
      <c r="Q27" s="458">
        <v>4990</v>
      </c>
      <c r="R27" s="459"/>
      <c r="S27" s="459"/>
      <c r="T27" s="459"/>
      <c r="U27" s="459"/>
      <c r="V27" s="501"/>
      <c r="W27" s="553"/>
      <c r="X27" s="554"/>
      <c r="Y27" s="555"/>
      <c r="Z27" s="457" t="s">
        <v>185</v>
      </c>
      <c r="AA27" s="437"/>
      <c r="AB27" s="437"/>
      <c r="AC27" s="437"/>
      <c r="AD27" s="437"/>
      <c r="AE27" s="437"/>
      <c r="AF27" s="437"/>
      <c r="AG27" s="438"/>
      <c r="AH27" s="458">
        <v>8</v>
      </c>
      <c r="AI27" s="459"/>
      <c r="AJ27" s="459"/>
      <c r="AK27" s="459"/>
      <c r="AL27" s="501"/>
      <c r="AM27" s="458">
        <v>26506</v>
      </c>
      <c r="AN27" s="459"/>
      <c r="AO27" s="459"/>
      <c r="AP27" s="459"/>
      <c r="AQ27" s="459"/>
      <c r="AR27" s="501"/>
      <c r="AS27" s="458">
        <v>3313</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26">
        <v>1495427</v>
      </c>
      <c r="BO27" s="527"/>
      <c r="BP27" s="527"/>
      <c r="BQ27" s="527"/>
      <c r="BR27" s="527"/>
      <c r="BS27" s="527"/>
      <c r="BT27" s="527"/>
      <c r="BU27" s="528"/>
      <c r="BV27" s="526">
        <v>1494832</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187</v>
      </c>
      <c r="F28" s="437"/>
      <c r="G28" s="437"/>
      <c r="H28" s="437"/>
      <c r="I28" s="437"/>
      <c r="J28" s="437"/>
      <c r="K28" s="438"/>
      <c r="L28" s="458">
        <v>1</v>
      </c>
      <c r="M28" s="459"/>
      <c r="N28" s="459"/>
      <c r="O28" s="459"/>
      <c r="P28" s="501"/>
      <c r="Q28" s="458">
        <v>4450</v>
      </c>
      <c r="R28" s="459"/>
      <c r="S28" s="459"/>
      <c r="T28" s="459"/>
      <c r="U28" s="459"/>
      <c r="V28" s="501"/>
      <c r="W28" s="553"/>
      <c r="X28" s="554"/>
      <c r="Y28" s="555"/>
      <c r="Z28" s="457" t="s">
        <v>188</v>
      </c>
      <c r="AA28" s="437"/>
      <c r="AB28" s="437"/>
      <c r="AC28" s="437"/>
      <c r="AD28" s="437"/>
      <c r="AE28" s="437"/>
      <c r="AF28" s="437"/>
      <c r="AG28" s="438"/>
      <c r="AH28" s="458" t="s">
        <v>179</v>
      </c>
      <c r="AI28" s="459"/>
      <c r="AJ28" s="459"/>
      <c r="AK28" s="459"/>
      <c r="AL28" s="501"/>
      <c r="AM28" s="458" t="s">
        <v>141</v>
      </c>
      <c r="AN28" s="459"/>
      <c r="AO28" s="459"/>
      <c r="AP28" s="459"/>
      <c r="AQ28" s="459"/>
      <c r="AR28" s="501"/>
      <c r="AS28" s="458" t="s">
        <v>179</v>
      </c>
      <c r="AT28" s="459"/>
      <c r="AU28" s="459"/>
      <c r="AV28" s="459"/>
      <c r="AW28" s="459"/>
      <c r="AX28" s="460"/>
      <c r="AY28" s="561" t="s">
        <v>189</v>
      </c>
      <c r="AZ28" s="562"/>
      <c r="BA28" s="562"/>
      <c r="BB28" s="563"/>
      <c r="BC28" s="367" t="s">
        <v>50</v>
      </c>
      <c r="BD28" s="368"/>
      <c r="BE28" s="368"/>
      <c r="BF28" s="368"/>
      <c r="BG28" s="368"/>
      <c r="BH28" s="368"/>
      <c r="BI28" s="368"/>
      <c r="BJ28" s="368"/>
      <c r="BK28" s="368"/>
      <c r="BL28" s="368"/>
      <c r="BM28" s="369"/>
      <c r="BN28" s="370">
        <v>3470898</v>
      </c>
      <c r="BO28" s="371"/>
      <c r="BP28" s="371"/>
      <c r="BQ28" s="371"/>
      <c r="BR28" s="371"/>
      <c r="BS28" s="371"/>
      <c r="BT28" s="371"/>
      <c r="BU28" s="372"/>
      <c r="BV28" s="370">
        <v>3803155</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190</v>
      </c>
      <c r="F29" s="437"/>
      <c r="G29" s="437"/>
      <c r="H29" s="437"/>
      <c r="I29" s="437"/>
      <c r="J29" s="437"/>
      <c r="K29" s="438"/>
      <c r="L29" s="458">
        <v>18</v>
      </c>
      <c r="M29" s="459"/>
      <c r="N29" s="459"/>
      <c r="O29" s="459"/>
      <c r="P29" s="501"/>
      <c r="Q29" s="458">
        <v>4050</v>
      </c>
      <c r="R29" s="459"/>
      <c r="S29" s="459"/>
      <c r="T29" s="459"/>
      <c r="U29" s="459"/>
      <c r="V29" s="501"/>
      <c r="W29" s="556"/>
      <c r="X29" s="557"/>
      <c r="Y29" s="558"/>
      <c r="Z29" s="457" t="s">
        <v>191</v>
      </c>
      <c r="AA29" s="437"/>
      <c r="AB29" s="437"/>
      <c r="AC29" s="437"/>
      <c r="AD29" s="437"/>
      <c r="AE29" s="437"/>
      <c r="AF29" s="437"/>
      <c r="AG29" s="438"/>
      <c r="AH29" s="458">
        <v>394</v>
      </c>
      <c r="AI29" s="459"/>
      <c r="AJ29" s="459"/>
      <c r="AK29" s="459"/>
      <c r="AL29" s="501"/>
      <c r="AM29" s="458">
        <v>1159802</v>
      </c>
      <c r="AN29" s="459"/>
      <c r="AO29" s="459"/>
      <c r="AP29" s="459"/>
      <c r="AQ29" s="459"/>
      <c r="AR29" s="501"/>
      <c r="AS29" s="458">
        <v>2944</v>
      </c>
      <c r="AT29" s="459"/>
      <c r="AU29" s="459"/>
      <c r="AV29" s="459"/>
      <c r="AW29" s="459"/>
      <c r="AX29" s="460"/>
      <c r="AY29" s="564"/>
      <c r="AZ29" s="565"/>
      <c r="BA29" s="565"/>
      <c r="BB29" s="566"/>
      <c r="BC29" s="441" t="s">
        <v>192</v>
      </c>
      <c r="BD29" s="442"/>
      <c r="BE29" s="442"/>
      <c r="BF29" s="442"/>
      <c r="BG29" s="442"/>
      <c r="BH29" s="442"/>
      <c r="BI29" s="442"/>
      <c r="BJ29" s="442"/>
      <c r="BK29" s="442"/>
      <c r="BL29" s="442"/>
      <c r="BM29" s="443"/>
      <c r="BN29" s="407">
        <v>55</v>
      </c>
      <c r="BO29" s="408"/>
      <c r="BP29" s="408"/>
      <c r="BQ29" s="408"/>
      <c r="BR29" s="408"/>
      <c r="BS29" s="408"/>
      <c r="BT29" s="408"/>
      <c r="BU29" s="409"/>
      <c r="BV29" s="407">
        <v>54</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193</v>
      </c>
      <c r="X30" s="575"/>
      <c r="Y30" s="575"/>
      <c r="Z30" s="575"/>
      <c r="AA30" s="575"/>
      <c r="AB30" s="575"/>
      <c r="AC30" s="575"/>
      <c r="AD30" s="575"/>
      <c r="AE30" s="575"/>
      <c r="AF30" s="575"/>
      <c r="AG30" s="576"/>
      <c r="AH30" s="534">
        <v>96.9</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6958033</v>
      </c>
      <c r="BO30" s="527"/>
      <c r="BP30" s="527"/>
      <c r="BQ30" s="527"/>
      <c r="BR30" s="527"/>
      <c r="BS30" s="527"/>
      <c r="BT30" s="527"/>
      <c r="BU30" s="528"/>
      <c r="BV30" s="526">
        <v>5307226</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194</v>
      </c>
      <c r="D32" s="570"/>
      <c r="E32" s="570"/>
      <c r="F32" s="570"/>
      <c r="G32" s="570"/>
      <c r="H32" s="570"/>
      <c r="I32" s="570"/>
      <c r="J32" s="570"/>
      <c r="K32" s="570"/>
      <c r="L32" s="570"/>
      <c r="M32" s="570"/>
      <c r="N32" s="570"/>
      <c r="O32" s="570"/>
      <c r="P32" s="570"/>
      <c r="Q32" s="570"/>
      <c r="R32" s="570"/>
      <c r="S32" s="570"/>
      <c r="U32" s="411" t="s">
        <v>195</v>
      </c>
      <c r="V32" s="411"/>
      <c r="W32" s="411"/>
      <c r="X32" s="411"/>
      <c r="Y32" s="411"/>
      <c r="Z32" s="411"/>
      <c r="AA32" s="411"/>
      <c r="AB32" s="411"/>
      <c r="AC32" s="411"/>
      <c r="AD32" s="411"/>
      <c r="AE32" s="411"/>
      <c r="AF32" s="411"/>
      <c r="AG32" s="411"/>
      <c r="AH32" s="411"/>
      <c r="AI32" s="411"/>
      <c r="AJ32" s="411"/>
      <c r="AK32" s="411"/>
      <c r="AM32" s="411" t="s">
        <v>196</v>
      </c>
      <c r="AN32" s="411"/>
      <c r="AO32" s="411"/>
      <c r="AP32" s="411"/>
      <c r="AQ32" s="411"/>
      <c r="AR32" s="411"/>
      <c r="AS32" s="411"/>
      <c r="AT32" s="411"/>
      <c r="AU32" s="411"/>
      <c r="AV32" s="411"/>
      <c r="AW32" s="411"/>
      <c r="AX32" s="411"/>
      <c r="AY32" s="411"/>
      <c r="AZ32" s="411"/>
      <c r="BA32" s="411"/>
      <c r="BB32" s="411"/>
      <c r="BC32" s="411"/>
      <c r="BE32" s="411" t="s">
        <v>197</v>
      </c>
      <c r="BF32" s="411"/>
      <c r="BG32" s="411"/>
      <c r="BH32" s="411"/>
      <c r="BI32" s="411"/>
      <c r="BJ32" s="411"/>
      <c r="BK32" s="411"/>
      <c r="BL32" s="411"/>
      <c r="BM32" s="411"/>
      <c r="BN32" s="411"/>
      <c r="BO32" s="411"/>
      <c r="BP32" s="411"/>
      <c r="BQ32" s="411"/>
      <c r="BR32" s="411"/>
      <c r="BS32" s="411"/>
      <c r="BT32" s="411"/>
      <c r="BU32" s="411"/>
      <c r="BW32" s="411" t="s">
        <v>198</v>
      </c>
      <c r="BX32" s="411"/>
      <c r="BY32" s="411"/>
      <c r="BZ32" s="411"/>
      <c r="CA32" s="411"/>
      <c r="CB32" s="411"/>
      <c r="CC32" s="411"/>
      <c r="CD32" s="411"/>
      <c r="CE32" s="411"/>
      <c r="CF32" s="411"/>
      <c r="CG32" s="411"/>
      <c r="CH32" s="411"/>
      <c r="CI32" s="411"/>
      <c r="CJ32" s="411"/>
      <c r="CK32" s="411"/>
      <c r="CL32" s="411"/>
      <c r="CM32" s="411"/>
      <c r="CO32" s="411" t="s">
        <v>199</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200</v>
      </c>
      <c r="D33" s="431"/>
      <c r="E33" s="396" t="s">
        <v>201</v>
      </c>
      <c r="F33" s="396"/>
      <c r="G33" s="396"/>
      <c r="H33" s="396"/>
      <c r="I33" s="396"/>
      <c r="J33" s="396"/>
      <c r="K33" s="396"/>
      <c r="L33" s="396"/>
      <c r="M33" s="396"/>
      <c r="N33" s="396"/>
      <c r="O33" s="396"/>
      <c r="P33" s="396"/>
      <c r="Q33" s="396"/>
      <c r="R33" s="396"/>
      <c r="S33" s="396"/>
      <c r="T33" s="206"/>
      <c r="U33" s="431" t="s">
        <v>200</v>
      </c>
      <c r="V33" s="431"/>
      <c r="W33" s="396" t="s">
        <v>201</v>
      </c>
      <c r="X33" s="396"/>
      <c r="Y33" s="396"/>
      <c r="Z33" s="396"/>
      <c r="AA33" s="396"/>
      <c r="AB33" s="396"/>
      <c r="AC33" s="396"/>
      <c r="AD33" s="396"/>
      <c r="AE33" s="396"/>
      <c r="AF33" s="396"/>
      <c r="AG33" s="396"/>
      <c r="AH33" s="396"/>
      <c r="AI33" s="396"/>
      <c r="AJ33" s="396"/>
      <c r="AK33" s="396"/>
      <c r="AL33" s="206"/>
      <c r="AM33" s="431" t="s">
        <v>200</v>
      </c>
      <c r="AN33" s="431"/>
      <c r="AO33" s="396" t="s">
        <v>202</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31" t="s">
        <v>203</v>
      </c>
      <c r="BX33" s="431"/>
      <c r="BY33" s="396" t="s">
        <v>205</v>
      </c>
      <c r="BZ33" s="396"/>
      <c r="CA33" s="396"/>
      <c r="CB33" s="396"/>
      <c r="CC33" s="396"/>
      <c r="CD33" s="396"/>
      <c r="CE33" s="396"/>
      <c r="CF33" s="396"/>
      <c r="CG33" s="396"/>
      <c r="CH33" s="396"/>
      <c r="CI33" s="396"/>
      <c r="CJ33" s="396"/>
      <c r="CK33" s="396"/>
      <c r="CL33" s="396"/>
      <c r="CM33" s="396"/>
      <c r="CN33" s="206"/>
      <c r="CO33" s="431" t="s">
        <v>200</v>
      </c>
      <c r="CP33" s="431"/>
      <c r="CQ33" s="396" t="s">
        <v>206</v>
      </c>
      <c r="CR33" s="396"/>
      <c r="CS33" s="396"/>
      <c r="CT33" s="396"/>
      <c r="CU33" s="396"/>
      <c r="CV33" s="396"/>
      <c r="CW33" s="396"/>
      <c r="CX33" s="396"/>
      <c r="CY33" s="396"/>
      <c r="CZ33" s="396"/>
      <c r="DA33" s="396"/>
      <c r="DB33" s="396"/>
      <c r="DC33" s="396"/>
      <c r="DD33" s="396"/>
      <c r="DE33" s="396"/>
      <c r="DF33" s="206"/>
      <c r="DG33" s="596" t="s">
        <v>207</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4</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8</v>
      </c>
      <c r="AN34" s="597"/>
      <c r="AO34" s="598" t="str">
        <f>IF('各会計、関係団体の財政状況及び健全化判断比率'!B32="","",'各会計、関係団体の財政状況及び健全化判断比率'!B32)</f>
        <v>下水道事業会計</v>
      </c>
      <c r="AP34" s="598"/>
      <c r="AQ34" s="598"/>
      <c r="AR34" s="598"/>
      <c r="AS34" s="598"/>
      <c r="AT34" s="598"/>
      <c r="AU34" s="598"/>
      <c r="AV34" s="598"/>
      <c r="AW34" s="598"/>
      <c r="AX34" s="598"/>
      <c r="AY34" s="598"/>
      <c r="AZ34" s="598"/>
      <c r="BA34" s="598"/>
      <c r="BB34" s="598"/>
      <c r="BC34" s="598"/>
      <c r="BD34" s="181"/>
      <c r="BE34" s="597">
        <f>IF(BG34="","",MAX(C34:D43,U34:V43,AM34:AN43)+1)</f>
        <v>9</v>
      </c>
      <c r="BF34" s="597"/>
      <c r="BG34" s="598" t="str">
        <f>IF('各会計、関係団体の財政状況及び健全化判断比率'!B33="","",'各会計、関係団体の財政状況及び健全化判断比率'!B33)</f>
        <v>水上太陽光発電事業特別会計</v>
      </c>
      <c r="BH34" s="598"/>
      <c r="BI34" s="598"/>
      <c r="BJ34" s="598"/>
      <c r="BK34" s="598"/>
      <c r="BL34" s="598"/>
      <c r="BM34" s="598"/>
      <c r="BN34" s="598"/>
      <c r="BO34" s="598"/>
      <c r="BP34" s="598"/>
      <c r="BQ34" s="598"/>
      <c r="BR34" s="598"/>
      <c r="BS34" s="598"/>
      <c r="BT34" s="598"/>
      <c r="BU34" s="598"/>
      <c r="BV34" s="181"/>
      <c r="BW34" s="597">
        <f>IF(BY34="","",MAX(C34:D43,U34:V43,AM34:AN43,BE34:BF43)+1)</f>
        <v>10</v>
      </c>
      <c r="BX34" s="597"/>
      <c r="BY34" s="598" t="str">
        <f>IF('各会計、関係団体の財政状況及び健全化判断比率'!B68="","",'各会計、関係団体の財政状況及び健全化判断比率'!B68)</f>
        <v>愛知県市町村職員退職手当組合</v>
      </c>
      <c r="BZ34" s="598"/>
      <c r="CA34" s="598"/>
      <c r="CB34" s="598"/>
      <c r="CC34" s="598"/>
      <c r="CD34" s="598"/>
      <c r="CE34" s="598"/>
      <c r="CF34" s="598"/>
      <c r="CG34" s="598"/>
      <c r="CH34" s="598"/>
      <c r="CI34" s="598"/>
      <c r="CJ34" s="598"/>
      <c r="CK34" s="598"/>
      <c r="CL34" s="598"/>
      <c r="CM34" s="598"/>
      <c r="CN34" s="181"/>
      <c r="CO34" s="597">
        <f>IF(CQ34="","",MAX(C34:D43,U34:V43,AM34:AN43,BE34:BF43,BW34:BX43)+1)</f>
        <v>17</v>
      </c>
      <c r="CP34" s="597"/>
      <c r="CQ34" s="598" t="str">
        <f>IF('各会計、関係団体の財政状況及び健全化判断比率'!BS7="","",'各会計、関係団体の財政状況及び健全化判断比率'!BS7)</f>
        <v>豊明市土地開発公社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土地取得特別会計</v>
      </c>
      <c r="F35" s="598"/>
      <c r="G35" s="598"/>
      <c r="H35" s="598"/>
      <c r="I35" s="598"/>
      <c r="J35" s="598"/>
      <c r="K35" s="598"/>
      <c r="L35" s="598"/>
      <c r="M35" s="598"/>
      <c r="N35" s="598"/>
      <c r="O35" s="598"/>
      <c r="P35" s="598"/>
      <c r="Q35" s="598"/>
      <c r="R35" s="598"/>
      <c r="S35" s="598"/>
      <c r="T35" s="181"/>
      <c r="U35" s="597">
        <f>IF(W35="","",U34+1)</f>
        <v>5</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11</v>
      </c>
      <c r="BX35" s="597"/>
      <c r="BY35" s="598" t="str">
        <f>IF('各会計、関係団体の財政状況及び健全化判断比率'!B69="","",'各会計、関係団体の財政状況及び健全化判断比率'!B69)</f>
        <v>東部知多衛生組合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f>IF(E36="","",C35+1)</f>
        <v>3</v>
      </c>
      <c r="D36" s="597"/>
      <c r="E36" s="598" t="str">
        <f>IF('各会計、関係団体の財政状況及び健全化判断比率'!B9="","",'各会計、関係団体の財政状況及び健全化判断比率'!B9)</f>
        <v>墓園事業特別会計</v>
      </c>
      <c r="F36" s="598"/>
      <c r="G36" s="598"/>
      <c r="H36" s="598"/>
      <c r="I36" s="598"/>
      <c r="J36" s="598"/>
      <c r="K36" s="598"/>
      <c r="L36" s="598"/>
      <c r="M36" s="598"/>
      <c r="N36" s="598"/>
      <c r="O36" s="598"/>
      <c r="P36" s="598"/>
      <c r="Q36" s="598"/>
      <c r="R36" s="598"/>
      <c r="S36" s="598"/>
      <c r="T36" s="181"/>
      <c r="U36" s="597">
        <f t="shared" ref="U36:U43" si="4">IF(W36="","",U35+1)</f>
        <v>6</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12</v>
      </c>
      <c r="BX36" s="597"/>
      <c r="BY36" s="598" t="str">
        <f>IF('各会計、関係団体の財政状況及び健全化判断比率'!B70="","",'各会計、関係団体の財政状況及び健全化判断比率'!B70)</f>
        <v>愛知中部水道企業団</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7</v>
      </c>
      <c r="V37" s="597"/>
      <c r="W37" s="598" t="str">
        <f>IF('各会計、関係団体の財政状況及び健全化判断比率'!B31="","",'各会計、関係団体の財政状況及び健全化判断比率'!B31)</f>
        <v>有料駐車場事業特別会計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13</v>
      </c>
      <c r="BX37" s="597"/>
      <c r="BY37" s="598" t="str">
        <f>IF('各会計、関係団体の財政状況及び健全化判断比率'!B71="","",'各会計、関係団体の財政状況及び健全化判断比率'!B71)</f>
        <v>愛知県後期高齢者医療広域連合（一般会計）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14</v>
      </c>
      <c r="BX38" s="597"/>
      <c r="BY38" s="598" t="str">
        <f>IF('各会計、関係団体の財政状況及び健全化判断比率'!B72="","",'各会計、関係団体の財政状況及び健全化判断比率'!B72)</f>
        <v>愛知県後期高齢者医療広域連合（後期高齢者医療特別会計）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15</v>
      </c>
      <c r="BX39" s="597"/>
      <c r="BY39" s="598" t="str">
        <f>IF('各会計、関係団体の財政状況及び健全化判断比率'!B73="","",'各会計、関係団体の財政状況及び健全化判断比率'!B73)</f>
        <v>愛知県競馬組合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16</v>
      </c>
      <c r="BX40" s="597"/>
      <c r="BY40" s="598" t="str">
        <f>IF('各会計、関係団体の財政状況及び健全化判断比率'!B74="","",'各会計、関係団体の財政状況及び健全化判断比率'!B74)</f>
        <v>尾三消防組合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R7+n6Td6dwF+vwboyvSVmairagU0gfY4GEwW85PgPkBNON2Wru4ZqNMDpBYbHH7dRyZIxNEBnJbXhUYEIcrtGA==" saltValue="xqV9KH1LHgPriZvmPCHD8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90" zoomScaleNormal="9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150" t="s">
        <v>575</v>
      </c>
      <c r="D34" s="1150"/>
      <c r="E34" s="1151"/>
      <c r="F34" s="32">
        <v>8.94</v>
      </c>
      <c r="G34" s="33">
        <v>10.27</v>
      </c>
      <c r="H34" s="33">
        <v>6.08</v>
      </c>
      <c r="I34" s="33">
        <v>11.41</v>
      </c>
      <c r="J34" s="34">
        <v>7.8</v>
      </c>
      <c r="K34" s="22"/>
      <c r="L34" s="22"/>
      <c r="M34" s="22"/>
      <c r="N34" s="22"/>
      <c r="O34" s="22"/>
      <c r="P34" s="22"/>
    </row>
    <row r="35" spans="1:16" ht="39" customHeight="1" x14ac:dyDescent="0.15">
      <c r="A35" s="22"/>
      <c r="B35" s="35"/>
      <c r="C35" s="1144" t="s">
        <v>576</v>
      </c>
      <c r="D35" s="1145"/>
      <c r="E35" s="1146"/>
      <c r="F35" s="36">
        <v>1.05</v>
      </c>
      <c r="G35" s="37">
        <v>0.99</v>
      </c>
      <c r="H35" s="37">
        <v>2.09</v>
      </c>
      <c r="I35" s="37">
        <v>1.85</v>
      </c>
      <c r="J35" s="38">
        <v>1.55</v>
      </c>
      <c r="K35" s="22"/>
      <c r="L35" s="22"/>
      <c r="M35" s="22"/>
      <c r="N35" s="22"/>
      <c r="O35" s="22"/>
      <c r="P35" s="22"/>
    </row>
    <row r="36" spans="1:16" ht="39" customHeight="1" x14ac:dyDescent="0.15">
      <c r="A36" s="22"/>
      <c r="B36" s="35"/>
      <c r="C36" s="1144" t="s">
        <v>577</v>
      </c>
      <c r="D36" s="1145"/>
      <c r="E36" s="1146"/>
      <c r="F36" s="36" t="s">
        <v>526</v>
      </c>
      <c r="G36" s="37" t="s">
        <v>526</v>
      </c>
      <c r="H36" s="37">
        <v>0.56999999999999995</v>
      </c>
      <c r="I36" s="37">
        <v>0.85</v>
      </c>
      <c r="J36" s="38">
        <v>1.35</v>
      </c>
      <c r="K36" s="22"/>
      <c r="L36" s="22"/>
      <c r="M36" s="22"/>
      <c r="N36" s="22"/>
      <c r="O36" s="22"/>
      <c r="P36" s="22"/>
    </row>
    <row r="37" spans="1:16" ht="39" customHeight="1" x14ac:dyDescent="0.15">
      <c r="A37" s="22"/>
      <c r="B37" s="35"/>
      <c r="C37" s="1144" t="s">
        <v>578</v>
      </c>
      <c r="D37" s="1145"/>
      <c r="E37" s="1146"/>
      <c r="F37" s="36">
        <v>0.36</v>
      </c>
      <c r="G37" s="37">
        <v>0.21</v>
      </c>
      <c r="H37" s="37">
        <v>0.3</v>
      </c>
      <c r="I37" s="37">
        <v>0.32</v>
      </c>
      <c r="J37" s="38">
        <v>0.27</v>
      </c>
      <c r="K37" s="22"/>
      <c r="L37" s="22"/>
      <c r="M37" s="22"/>
      <c r="N37" s="22"/>
      <c r="O37" s="22"/>
      <c r="P37" s="22"/>
    </row>
    <row r="38" spans="1:16" ht="39" customHeight="1" x14ac:dyDescent="0.15">
      <c r="A38" s="22"/>
      <c r="B38" s="35"/>
      <c r="C38" s="1144" t="s">
        <v>579</v>
      </c>
      <c r="D38" s="1145"/>
      <c r="E38" s="1146"/>
      <c r="F38" s="36">
        <v>0.08</v>
      </c>
      <c r="G38" s="37">
        <v>7.0000000000000007E-2</v>
      </c>
      <c r="H38" s="37">
        <v>0.08</v>
      </c>
      <c r="I38" s="37">
        <v>7.0000000000000007E-2</v>
      </c>
      <c r="J38" s="38">
        <v>0.08</v>
      </c>
      <c r="K38" s="22"/>
      <c r="L38" s="22"/>
      <c r="M38" s="22"/>
      <c r="N38" s="22"/>
      <c r="O38" s="22"/>
      <c r="P38" s="22"/>
    </row>
    <row r="39" spans="1:16" ht="39" customHeight="1" x14ac:dyDescent="0.15">
      <c r="A39" s="22"/>
      <c r="B39" s="35"/>
      <c r="C39" s="1144" t="s">
        <v>580</v>
      </c>
      <c r="D39" s="1145"/>
      <c r="E39" s="1146"/>
      <c r="F39" s="36">
        <v>0.09</v>
      </c>
      <c r="G39" s="37">
        <v>7.0000000000000007E-2</v>
      </c>
      <c r="H39" s="37">
        <v>0.05</v>
      </c>
      <c r="I39" s="37">
        <v>0.04</v>
      </c>
      <c r="J39" s="38">
        <v>0.03</v>
      </c>
      <c r="K39" s="22"/>
      <c r="L39" s="22"/>
      <c r="M39" s="22"/>
      <c r="N39" s="22"/>
      <c r="O39" s="22"/>
      <c r="P39" s="22"/>
    </row>
    <row r="40" spans="1:16" ht="39" customHeight="1" x14ac:dyDescent="0.15">
      <c r="A40" s="22"/>
      <c r="B40" s="35"/>
      <c r="C40" s="1144" t="s">
        <v>581</v>
      </c>
      <c r="D40" s="1145"/>
      <c r="E40" s="1146"/>
      <c r="F40" s="36">
        <v>0.01</v>
      </c>
      <c r="G40" s="37">
        <v>0.02</v>
      </c>
      <c r="H40" s="37">
        <v>0.11</v>
      </c>
      <c r="I40" s="37">
        <v>0.02</v>
      </c>
      <c r="J40" s="38">
        <v>0.02</v>
      </c>
      <c r="K40" s="22"/>
      <c r="L40" s="22"/>
      <c r="M40" s="22"/>
      <c r="N40" s="22"/>
      <c r="O40" s="22"/>
      <c r="P40" s="22"/>
    </row>
    <row r="41" spans="1:16" ht="39" customHeight="1" x14ac:dyDescent="0.15">
      <c r="A41" s="22"/>
      <c r="B41" s="35"/>
      <c r="C41" s="1144" t="s">
        <v>582</v>
      </c>
      <c r="D41" s="1145"/>
      <c r="E41" s="1146"/>
      <c r="F41" s="36">
        <v>0</v>
      </c>
      <c r="G41" s="37">
        <v>0</v>
      </c>
      <c r="H41" s="37">
        <v>0</v>
      </c>
      <c r="I41" s="37">
        <v>0</v>
      </c>
      <c r="J41" s="38">
        <v>0</v>
      </c>
      <c r="K41" s="22"/>
      <c r="L41" s="22"/>
      <c r="M41" s="22"/>
      <c r="N41" s="22"/>
      <c r="O41" s="22"/>
      <c r="P41" s="22"/>
    </row>
    <row r="42" spans="1:16" ht="39" customHeight="1" x14ac:dyDescent="0.15">
      <c r="A42" s="22"/>
      <c r="B42" s="39"/>
      <c r="C42" s="1144" t="s">
        <v>583</v>
      </c>
      <c r="D42" s="1145"/>
      <c r="E42" s="1146"/>
      <c r="F42" s="36" t="s">
        <v>526</v>
      </c>
      <c r="G42" s="37" t="s">
        <v>526</v>
      </c>
      <c r="H42" s="37" t="s">
        <v>526</v>
      </c>
      <c r="I42" s="37" t="s">
        <v>526</v>
      </c>
      <c r="J42" s="38" t="s">
        <v>526</v>
      </c>
      <c r="K42" s="22"/>
      <c r="L42" s="22"/>
      <c r="M42" s="22"/>
      <c r="N42" s="22"/>
      <c r="O42" s="22"/>
      <c r="P42" s="22"/>
    </row>
    <row r="43" spans="1:16" ht="39" customHeight="1" thickBot="1" x14ac:dyDescent="0.2">
      <c r="A43" s="22"/>
      <c r="B43" s="40"/>
      <c r="C43" s="1147" t="s">
        <v>584</v>
      </c>
      <c r="D43" s="1148"/>
      <c r="E43" s="1149"/>
      <c r="F43" s="41">
        <v>0.41</v>
      </c>
      <c r="G43" s="42">
        <v>1.65</v>
      </c>
      <c r="H43" s="42">
        <v>0.63</v>
      </c>
      <c r="I43" s="42">
        <v>0.02</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2u7e3bsSRkrMKbMIzL3IAWME5gQ//IgzdYBNuV53qqKB6GEm6cMqudXhaRl0SDyemv/BWe2dZoQjmNZmBWmbAw==" saltValue="96KGcXgCjg8aWJe7Q+hBq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90" zoomScaleNormal="9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152" t="s">
        <v>11</v>
      </c>
      <c r="C45" s="1153"/>
      <c r="D45" s="58"/>
      <c r="E45" s="1158" t="s">
        <v>12</v>
      </c>
      <c r="F45" s="1158"/>
      <c r="G45" s="1158"/>
      <c r="H45" s="1158"/>
      <c r="I45" s="1158"/>
      <c r="J45" s="1159"/>
      <c r="K45" s="59">
        <v>1269</v>
      </c>
      <c r="L45" s="60">
        <v>1266</v>
      </c>
      <c r="M45" s="60">
        <v>1299</v>
      </c>
      <c r="N45" s="60">
        <v>1358</v>
      </c>
      <c r="O45" s="61">
        <v>1380</v>
      </c>
      <c r="P45" s="48"/>
      <c r="Q45" s="48"/>
      <c r="R45" s="48"/>
      <c r="S45" s="48"/>
      <c r="T45" s="48"/>
      <c r="U45" s="48"/>
    </row>
    <row r="46" spans="1:21" ht="30.75" customHeight="1" x14ac:dyDescent="0.15">
      <c r="A46" s="48"/>
      <c r="B46" s="1154"/>
      <c r="C46" s="1155"/>
      <c r="D46" s="62"/>
      <c r="E46" s="1160" t="s">
        <v>13</v>
      </c>
      <c r="F46" s="1160"/>
      <c r="G46" s="1160"/>
      <c r="H46" s="1160"/>
      <c r="I46" s="1160"/>
      <c r="J46" s="1161"/>
      <c r="K46" s="63" t="s">
        <v>526</v>
      </c>
      <c r="L46" s="64" t="s">
        <v>526</v>
      </c>
      <c r="M46" s="64" t="s">
        <v>526</v>
      </c>
      <c r="N46" s="64" t="s">
        <v>526</v>
      </c>
      <c r="O46" s="65" t="s">
        <v>526</v>
      </c>
      <c r="P46" s="48"/>
      <c r="Q46" s="48"/>
      <c r="R46" s="48"/>
      <c r="S46" s="48"/>
      <c r="T46" s="48"/>
      <c r="U46" s="48"/>
    </row>
    <row r="47" spans="1:21" ht="30.75" customHeight="1" x14ac:dyDescent="0.15">
      <c r="A47" s="48"/>
      <c r="B47" s="1154"/>
      <c r="C47" s="1155"/>
      <c r="D47" s="62"/>
      <c r="E47" s="1160" t="s">
        <v>14</v>
      </c>
      <c r="F47" s="1160"/>
      <c r="G47" s="1160"/>
      <c r="H47" s="1160"/>
      <c r="I47" s="1160"/>
      <c r="J47" s="1161"/>
      <c r="K47" s="63" t="s">
        <v>526</v>
      </c>
      <c r="L47" s="64" t="s">
        <v>526</v>
      </c>
      <c r="M47" s="64" t="s">
        <v>526</v>
      </c>
      <c r="N47" s="64" t="s">
        <v>526</v>
      </c>
      <c r="O47" s="65" t="s">
        <v>526</v>
      </c>
      <c r="P47" s="48"/>
      <c r="Q47" s="48"/>
      <c r="R47" s="48"/>
      <c r="S47" s="48"/>
      <c r="T47" s="48"/>
      <c r="U47" s="48"/>
    </row>
    <row r="48" spans="1:21" ht="30.75" customHeight="1" x14ac:dyDescent="0.15">
      <c r="A48" s="48"/>
      <c r="B48" s="1154"/>
      <c r="C48" s="1155"/>
      <c r="D48" s="62"/>
      <c r="E48" s="1160" t="s">
        <v>15</v>
      </c>
      <c r="F48" s="1160"/>
      <c r="G48" s="1160"/>
      <c r="H48" s="1160"/>
      <c r="I48" s="1160"/>
      <c r="J48" s="1161"/>
      <c r="K48" s="63">
        <v>560</v>
      </c>
      <c r="L48" s="64">
        <v>478</v>
      </c>
      <c r="M48" s="64">
        <v>382</v>
      </c>
      <c r="N48" s="64">
        <v>384</v>
      </c>
      <c r="O48" s="65">
        <v>336</v>
      </c>
      <c r="P48" s="48"/>
      <c r="Q48" s="48"/>
      <c r="R48" s="48"/>
      <c r="S48" s="48"/>
      <c r="T48" s="48"/>
      <c r="U48" s="48"/>
    </row>
    <row r="49" spans="1:21" ht="30.75" customHeight="1" x14ac:dyDescent="0.15">
      <c r="A49" s="48"/>
      <c r="B49" s="1154"/>
      <c r="C49" s="1155"/>
      <c r="D49" s="62"/>
      <c r="E49" s="1160" t="s">
        <v>16</v>
      </c>
      <c r="F49" s="1160"/>
      <c r="G49" s="1160"/>
      <c r="H49" s="1160"/>
      <c r="I49" s="1160"/>
      <c r="J49" s="1161"/>
      <c r="K49" s="63">
        <v>37</v>
      </c>
      <c r="L49" s="64">
        <v>39</v>
      </c>
      <c r="M49" s="64">
        <v>45</v>
      </c>
      <c r="N49" s="64">
        <v>138</v>
      </c>
      <c r="O49" s="65">
        <v>264</v>
      </c>
      <c r="P49" s="48"/>
      <c r="Q49" s="48"/>
      <c r="R49" s="48"/>
      <c r="S49" s="48"/>
      <c r="T49" s="48"/>
      <c r="U49" s="48"/>
    </row>
    <row r="50" spans="1:21" ht="30.75" customHeight="1" x14ac:dyDescent="0.15">
      <c r="A50" s="48"/>
      <c r="B50" s="1154"/>
      <c r="C50" s="1155"/>
      <c r="D50" s="62"/>
      <c r="E50" s="1160" t="s">
        <v>17</v>
      </c>
      <c r="F50" s="1160"/>
      <c r="G50" s="1160"/>
      <c r="H50" s="1160"/>
      <c r="I50" s="1160"/>
      <c r="J50" s="1161"/>
      <c r="K50" s="63" t="s">
        <v>526</v>
      </c>
      <c r="L50" s="64" t="s">
        <v>526</v>
      </c>
      <c r="M50" s="64" t="s">
        <v>526</v>
      </c>
      <c r="N50" s="64" t="s">
        <v>526</v>
      </c>
      <c r="O50" s="65" t="s">
        <v>526</v>
      </c>
      <c r="P50" s="48"/>
      <c r="Q50" s="48"/>
      <c r="R50" s="48"/>
      <c r="S50" s="48"/>
      <c r="T50" s="48"/>
      <c r="U50" s="48"/>
    </row>
    <row r="51" spans="1:21" ht="30.75" customHeight="1" x14ac:dyDescent="0.15">
      <c r="A51" s="48"/>
      <c r="B51" s="1156"/>
      <c r="C51" s="1157"/>
      <c r="D51" s="66"/>
      <c r="E51" s="1160" t="s">
        <v>18</v>
      </c>
      <c r="F51" s="1160"/>
      <c r="G51" s="1160"/>
      <c r="H51" s="1160"/>
      <c r="I51" s="1160"/>
      <c r="J51" s="1161"/>
      <c r="K51" s="63" t="s">
        <v>526</v>
      </c>
      <c r="L51" s="64" t="s">
        <v>526</v>
      </c>
      <c r="M51" s="64" t="s">
        <v>526</v>
      </c>
      <c r="N51" s="64" t="s">
        <v>526</v>
      </c>
      <c r="O51" s="65" t="s">
        <v>526</v>
      </c>
      <c r="P51" s="48"/>
      <c r="Q51" s="48"/>
      <c r="R51" s="48"/>
      <c r="S51" s="48"/>
      <c r="T51" s="48"/>
      <c r="U51" s="48"/>
    </row>
    <row r="52" spans="1:21" ht="30.75" customHeight="1" x14ac:dyDescent="0.15">
      <c r="A52" s="48"/>
      <c r="B52" s="1162" t="s">
        <v>19</v>
      </c>
      <c r="C52" s="1163"/>
      <c r="D52" s="66"/>
      <c r="E52" s="1160" t="s">
        <v>20</v>
      </c>
      <c r="F52" s="1160"/>
      <c r="G52" s="1160"/>
      <c r="H52" s="1160"/>
      <c r="I52" s="1160"/>
      <c r="J52" s="1161"/>
      <c r="K52" s="63">
        <v>1839</v>
      </c>
      <c r="L52" s="64">
        <v>1867</v>
      </c>
      <c r="M52" s="64">
        <v>1812</v>
      </c>
      <c r="N52" s="64">
        <v>1790</v>
      </c>
      <c r="O52" s="65">
        <v>1810</v>
      </c>
      <c r="P52" s="48"/>
      <c r="Q52" s="48"/>
      <c r="R52" s="48"/>
      <c r="S52" s="48"/>
      <c r="T52" s="48"/>
      <c r="U52" s="48"/>
    </row>
    <row r="53" spans="1:21" ht="30.75" customHeight="1" thickBot="1" x14ac:dyDescent="0.2">
      <c r="A53" s="48"/>
      <c r="B53" s="1164" t="s">
        <v>21</v>
      </c>
      <c r="C53" s="1165"/>
      <c r="D53" s="67"/>
      <c r="E53" s="1166" t="s">
        <v>22</v>
      </c>
      <c r="F53" s="1166"/>
      <c r="G53" s="1166"/>
      <c r="H53" s="1166"/>
      <c r="I53" s="1166"/>
      <c r="J53" s="1167"/>
      <c r="K53" s="68">
        <v>27</v>
      </c>
      <c r="L53" s="69">
        <v>-84</v>
      </c>
      <c r="M53" s="69">
        <v>-86</v>
      </c>
      <c r="N53" s="69">
        <v>90</v>
      </c>
      <c r="O53" s="70">
        <v>170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585</v>
      </c>
      <c r="P56" s="48"/>
      <c r="Q56" s="48"/>
      <c r="R56" s="48"/>
      <c r="S56" s="48"/>
      <c r="T56" s="48"/>
      <c r="U56" s="48"/>
    </row>
    <row r="57" spans="1:21" ht="31.5" customHeight="1" thickBot="1" x14ac:dyDescent="0.2">
      <c r="A57" s="48"/>
      <c r="B57" s="76"/>
      <c r="C57" s="77"/>
      <c r="D57" s="77"/>
      <c r="E57" s="78"/>
      <c r="F57" s="78"/>
      <c r="G57" s="78"/>
      <c r="H57" s="78"/>
      <c r="I57" s="78"/>
      <c r="J57" s="79" t="s">
        <v>2</v>
      </c>
      <c r="K57" s="80" t="s">
        <v>586</v>
      </c>
      <c r="L57" s="81" t="s">
        <v>587</v>
      </c>
      <c r="M57" s="81" t="s">
        <v>588</v>
      </c>
      <c r="N57" s="81" t="s">
        <v>589</v>
      </c>
      <c r="O57" s="82" t="s">
        <v>590</v>
      </c>
      <c r="P57" s="48"/>
      <c r="Q57" s="48"/>
      <c r="R57" s="48"/>
      <c r="S57" s="48"/>
      <c r="T57" s="48"/>
      <c r="U57" s="48"/>
    </row>
    <row r="58" spans="1:21" ht="31.5" customHeight="1" x14ac:dyDescent="0.15">
      <c r="B58" s="1168" t="s">
        <v>26</v>
      </c>
      <c r="C58" s="1169"/>
      <c r="D58" s="1174" t="s">
        <v>27</v>
      </c>
      <c r="E58" s="1175"/>
      <c r="F58" s="1175"/>
      <c r="G58" s="1175"/>
      <c r="H58" s="1175"/>
      <c r="I58" s="1175"/>
      <c r="J58" s="1176"/>
      <c r="K58" s="83" t="s">
        <v>591</v>
      </c>
      <c r="L58" s="84" t="s">
        <v>591</v>
      </c>
      <c r="M58" s="84" t="s">
        <v>591</v>
      </c>
      <c r="N58" s="84" t="s">
        <v>591</v>
      </c>
      <c r="O58" s="85" t="s">
        <v>591</v>
      </c>
    </row>
    <row r="59" spans="1:21" ht="31.5" customHeight="1" x14ac:dyDescent="0.15">
      <c r="B59" s="1170"/>
      <c r="C59" s="1171"/>
      <c r="D59" s="1177" t="s">
        <v>28</v>
      </c>
      <c r="E59" s="1178"/>
      <c r="F59" s="1178"/>
      <c r="G59" s="1178"/>
      <c r="H59" s="1178"/>
      <c r="I59" s="1178"/>
      <c r="J59" s="1179"/>
      <c r="K59" s="86" t="s">
        <v>591</v>
      </c>
      <c r="L59" s="87" t="s">
        <v>591</v>
      </c>
      <c r="M59" s="87" t="s">
        <v>591</v>
      </c>
      <c r="N59" s="87" t="s">
        <v>591</v>
      </c>
      <c r="O59" s="88" t="s">
        <v>591</v>
      </c>
    </row>
    <row r="60" spans="1:21" ht="31.5" customHeight="1" thickBot="1" x14ac:dyDescent="0.2">
      <c r="B60" s="1172"/>
      <c r="C60" s="1173"/>
      <c r="D60" s="1180" t="s">
        <v>29</v>
      </c>
      <c r="E60" s="1181"/>
      <c r="F60" s="1181"/>
      <c r="G60" s="1181"/>
      <c r="H60" s="1181"/>
      <c r="I60" s="1181"/>
      <c r="J60" s="1182"/>
      <c r="K60" s="89" t="s">
        <v>591</v>
      </c>
      <c r="L60" s="90" t="s">
        <v>591</v>
      </c>
      <c r="M60" s="90" t="s">
        <v>591</v>
      </c>
      <c r="N60" s="90" t="s">
        <v>591</v>
      </c>
      <c r="O60" s="91" t="s">
        <v>591</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vMlaLxZjWHny7blw3YrbxXKSquT+zZmdJPDd67x3VN/pdAy7tp5caoNdHlZCftNKXEMDuoX+Rhe93GIcE25oqQ==" saltValue="akCuyeeQD2QVYlVL4CgdL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90" zoomScaleNormal="9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568</v>
      </c>
      <c r="J40" s="103" t="s">
        <v>569</v>
      </c>
      <c r="K40" s="103" t="s">
        <v>570</v>
      </c>
      <c r="L40" s="103" t="s">
        <v>571</v>
      </c>
      <c r="M40" s="104" t="s">
        <v>572</v>
      </c>
    </row>
    <row r="41" spans="2:13" ht="27.75" customHeight="1" x14ac:dyDescent="0.15">
      <c r="B41" s="1183" t="s">
        <v>32</v>
      </c>
      <c r="C41" s="1184"/>
      <c r="D41" s="105"/>
      <c r="E41" s="1189" t="s">
        <v>33</v>
      </c>
      <c r="F41" s="1189"/>
      <c r="G41" s="1189"/>
      <c r="H41" s="1190"/>
      <c r="I41" s="355">
        <v>13819</v>
      </c>
      <c r="J41" s="356">
        <v>14222</v>
      </c>
      <c r="K41" s="356">
        <v>14525</v>
      </c>
      <c r="L41" s="356">
        <v>14830</v>
      </c>
      <c r="M41" s="357">
        <v>14288</v>
      </c>
    </row>
    <row r="42" spans="2:13" ht="27.75" customHeight="1" x14ac:dyDescent="0.15">
      <c r="B42" s="1185"/>
      <c r="C42" s="1186"/>
      <c r="D42" s="106"/>
      <c r="E42" s="1191" t="s">
        <v>34</v>
      </c>
      <c r="F42" s="1191"/>
      <c r="G42" s="1191"/>
      <c r="H42" s="1192"/>
      <c r="I42" s="358">
        <v>19</v>
      </c>
      <c r="J42" s="359">
        <v>20</v>
      </c>
      <c r="K42" s="359">
        <v>20</v>
      </c>
      <c r="L42" s="359">
        <v>20</v>
      </c>
      <c r="M42" s="360">
        <v>20</v>
      </c>
    </row>
    <row r="43" spans="2:13" ht="27.75" customHeight="1" x14ac:dyDescent="0.15">
      <c r="B43" s="1185"/>
      <c r="C43" s="1186"/>
      <c r="D43" s="106"/>
      <c r="E43" s="1191" t="s">
        <v>35</v>
      </c>
      <c r="F43" s="1191"/>
      <c r="G43" s="1191"/>
      <c r="H43" s="1192"/>
      <c r="I43" s="358">
        <v>3889</v>
      </c>
      <c r="J43" s="359">
        <v>3440</v>
      </c>
      <c r="K43" s="359">
        <v>3008</v>
      </c>
      <c r="L43" s="359">
        <v>2559</v>
      </c>
      <c r="M43" s="360">
        <v>2260</v>
      </c>
    </row>
    <row r="44" spans="2:13" ht="27.75" customHeight="1" x14ac:dyDescent="0.15">
      <c r="B44" s="1185"/>
      <c r="C44" s="1186"/>
      <c r="D44" s="106"/>
      <c r="E44" s="1191" t="s">
        <v>36</v>
      </c>
      <c r="F44" s="1191"/>
      <c r="G44" s="1191"/>
      <c r="H44" s="1192"/>
      <c r="I44" s="358">
        <v>3154</v>
      </c>
      <c r="J44" s="359">
        <v>3252</v>
      </c>
      <c r="K44" s="359">
        <v>3325</v>
      </c>
      <c r="L44" s="359">
        <v>3240</v>
      </c>
      <c r="M44" s="360">
        <v>3023</v>
      </c>
    </row>
    <row r="45" spans="2:13" ht="27.75" customHeight="1" x14ac:dyDescent="0.15">
      <c r="B45" s="1185"/>
      <c r="C45" s="1186"/>
      <c r="D45" s="106"/>
      <c r="E45" s="1191" t="s">
        <v>37</v>
      </c>
      <c r="F45" s="1191"/>
      <c r="G45" s="1191"/>
      <c r="H45" s="1192"/>
      <c r="I45" s="358">
        <v>2384</v>
      </c>
      <c r="J45" s="359">
        <v>2363</v>
      </c>
      <c r="K45" s="359">
        <v>2264</v>
      </c>
      <c r="L45" s="359">
        <v>2207</v>
      </c>
      <c r="M45" s="360">
        <v>2148</v>
      </c>
    </row>
    <row r="46" spans="2:13" ht="27.75" customHeight="1" x14ac:dyDescent="0.15">
      <c r="B46" s="1185"/>
      <c r="C46" s="1186"/>
      <c r="D46" s="107"/>
      <c r="E46" s="1191" t="s">
        <v>38</v>
      </c>
      <c r="F46" s="1191"/>
      <c r="G46" s="1191"/>
      <c r="H46" s="1192"/>
      <c r="I46" s="358" t="s">
        <v>526</v>
      </c>
      <c r="J46" s="359" t="s">
        <v>526</v>
      </c>
      <c r="K46" s="359" t="s">
        <v>526</v>
      </c>
      <c r="L46" s="359" t="s">
        <v>526</v>
      </c>
      <c r="M46" s="360" t="s">
        <v>526</v>
      </c>
    </row>
    <row r="47" spans="2:13" ht="27.75" customHeight="1" x14ac:dyDescent="0.15">
      <c r="B47" s="1185"/>
      <c r="C47" s="1186"/>
      <c r="D47" s="108"/>
      <c r="E47" s="1193" t="s">
        <v>39</v>
      </c>
      <c r="F47" s="1194"/>
      <c r="G47" s="1194"/>
      <c r="H47" s="1195"/>
      <c r="I47" s="358" t="s">
        <v>526</v>
      </c>
      <c r="J47" s="359" t="s">
        <v>526</v>
      </c>
      <c r="K47" s="359" t="s">
        <v>526</v>
      </c>
      <c r="L47" s="359" t="s">
        <v>526</v>
      </c>
      <c r="M47" s="360" t="s">
        <v>526</v>
      </c>
    </row>
    <row r="48" spans="2:13" ht="27.75" customHeight="1" x14ac:dyDescent="0.15">
      <c r="B48" s="1185"/>
      <c r="C48" s="1186"/>
      <c r="D48" s="106"/>
      <c r="E48" s="1191" t="s">
        <v>40</v>
      </c>
      <c r="F48" s="1191"/>
      <c r="G48" s="1191"/>
      <c r="H48" s="1192"/>
      <c r="I48" s="358" t="s">
        <v>526</v>
      </c>
      <c r="J48" s="359" t="s">
        <v>526</v>
      </c>
      <c r="K48" s="359" t="s">
        <v>526</v>
      </c>
      <c r="L48" s="359" t="s">
        <v>526</v>
      </c>
      <c r="M48" s="360" t="s">
        <v>526</v>
      </c>
    </row>
    <row r="49" spans="2:13" ht="27.75" customHeight="1" x14ac:dyDescent="0.15">
      <c r="B49" s="1187"/>
      <c r="C49" s="1188"/>
      <c r="D49" s="106"/>
      <c r="E49" s="1191" t="s">
        <v>41</v>
      </c>
      <c r="F49" s="1191"/>
      <c r="G49" s="1191"/>
      <c r="H49" s="1192"/>
      <c r="I49" s="358" t="s">
        <v>526</v>
      </c>
      <c r="J49" s="359" t="s">
        <v>526</v>
      </c>
      <c r="K49" s="359" t="s">
        <v>526</v>
      </c>
      <c r="L49" s="359" t="s">
        <v>526</v>
      </c>
      <c r="M49" s="360" t="s">
        <v>526</v>
      </c>
    </row>
    <row r="50" spans="2:13" ht="27.75" customHeight="1" x14ac:dyDescent="0.15">
      <c r="B50" s="1196" t="s">
        <v>42</v>
      </c>
      <c r="C50" s="1197"/>
      <c r="D50" s="109"/>
      <c r="E50" s="1191" t="s">
        <v>43</v>
      </c>
      <c r="F50" s="1191"/>
      <c r="G50" s="1191"/>
      <c r="H50" s="1192"/>
      <c r="I50" s="358">
        <v>7086</v>
      </c>
      <c r="J50" s="359">
        <v>7952</v>
      </c>
      <c r="K50" s="359">
        <v>9620</v>
      </c>
      <c r="L50" s="359">
        <v>11150</v>
      </c>
      <c r="M50" s="360">
        <v>12577</v>
      </c>
    </row>
    <row r="51" spans="2:13" ht="27.75" customHeight="1" x14ac:dyDescent="0.15">
      <c r="B51" s="1185"/>
      <c r="C51" s="1186"/>
      <c r="D51" s="106"/>
      <c r="E51" s="1191" t="s">
        <v>44</v>
      </c>
      <c r="F51" s="1191"/>
      <c r="G51" s="1191"/>
      <c r="H51" s="1192"/>
      <c r="I51" s="358">
        <v>2443</v>
      </c>
      <c r="J51" s="359">
        <v>2491</v>
      </c>
      <c r="K51" s="359">
        <v>2774</v>
      </c>
      <c r="L51" s="359">
        <v>2552</v>
      </c>
      <c r="M51" s="360">
        <v>2309</v>
      </c>
    </row>
    <row r="52" spans="2:13" ht="27.75" customHeight="1" x14ac:dyDescent="0.15">
      <c r="B52" s="1187"/>
      <c r="C52" s="1188"/>
      <c r="D52" s="106"/>
      <c r="E52" s="1191" t="s">
        <v>45</v>
      </c>
      <c r="F52" s="1191"/>
      <c r="G52" s="1191"/>
      <c r="H52" s="1192"/>
      <c r="I52" s="358">
        <v>16488</v>
      </c>
      <c r="J52" s="359">
        <v>16525</v>
      </c>
      <c r="K52" s="359">
        <v>16472</v>
      </c>
      <c r="L52" s="359">
        <v>16898</v>
      </c>
      <c r="M52" s="360">
        <v>15673</v>
      </c>
    </row>
    <row r="53" spans="2:13" ht="27.75" customHeight="1" thickBot="1" x14ac:dyDescent="0.2">
      <c r="B53" s="1198" t="s">
        <v>46</v>
      </c>
      <c r="C53" s="1199"/>
      <c r="D53" s="110"/>
      <c r="E53" s="1200" t="s">
        <v>47</v>
      </c>
      <c r="F53" s="1200"/>
      <c r="G53" s="1200"/>
      <c r="H53" s="1201"/>
      <c r="I53" s="361">
        <v>-2752</v>
      </c>
      <c r="J53" s="362">
        <v>-3672</v>
      </c>
      <c r="K53" s="362">
        <v>-5725</v>
      </c>
      <c r="L53" s="362">
        <v>-7746</v>
      </c>
      <c r="M53" s="363">
        <v>-8821</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s6rQiHVgaDpqC6775TBNAl94QHuN1jIO8DU3byjQD1mqFS387VFwT5sEIUrm2qEWSWDWVpOLlAvu4mBSuXA5uw==" saltValue="sTvjptAoDVMXOw7IFKtkR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0" zoomScaleNormal="8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570</v>
      </c>
      <c r="G54" s="119" t="s">
        <v>571</v>
      </c>
      <c r="H54" s="120" t="s">
        <v>572</v>
      </c>
    </row>
    <row r="55" spans="2:8" ht="52.5" customHeight="1" x14ac:dyDescent="0.15">
      <c r="B55" s="121"/>
      <c r="C55" s="1210" t="s">
        <v>50</v>
      </c>
      <c r="D55" s="1210"/>
      <c r="E55" s="1211"/>
      <c r="F55" s="122">
        <v>3956</v>
      </c>
      <c r="G55" s="122">
        <v>3803</v>
      </c>
      <c r="H55" s="123">
        <v>3471</v>
      </c>
    </row>
    <row r="56" spans="2:8" ht="52.5" customHeight="1" x14ac:dyDescent="0.15">
      <c r="B56" s="124"/>
      <c r="C56" s="1212" t="s">
        <v>51</v>
      </c>
      <c r="D56" s="1212"/>
      <c r="E56" s="1213"/>
      <c r="F56" s="125">
        <v>0</v>
      </c>
      <c r="G56" s="125">
        <v>0</v>
      </c>
      <c r="H56" s="126">
        <v>0</v>
      </c>
    </row>
    <row r="57" spans="2:8" ht="53.25" customHeight="1" x14ac:dyDescent="0.15">
      <c r="B57" s="124"/>
      <c r="C57" s="1214" t="s">
        <v>52</v>
      </c>
      <c r="D57" s="1214"/>
      <c r="E57" s="1215"/>
      <c r="F57" s="127">
        <v>3627</v>
      </c>
      <c r="G57" s="127">
        <v>5307</v>
      </c>
      <c r="H57" s="128">
        <v>6958</v>
      </c>
    </row>
    <row r="58" spans="2:8" ht="45.75" customHeight="1" x14ac:dyDescent="0.15">
      <c r="B58" s="129"/>
      <c r="C58" s="1202" t="s">
        <v>601</v>
      </c>
      <c r="D58" s="1203"/>
      <c r="E58" s="1204"/>
      <c r="F58" s="130">
        <v>901</v>
      </c>
      <c r="G58" s="130">
        <v>901</v>
      </c>
      <c r="H58" s="131">
        <v>1604</v>
      </c>
    </row>
    <row r="59" spans="2:8" ht="45.75" customHeight="1" x14ac:dyDescent="0.15">
      <c r="B59" s="129"/>
      <c r="C59" s="1202" t="s">
        <v>599</v>
      </c>
      <c r="D59" s="1203"/>
      <c r="E59" s="1204"/>
      <c r="F59" s="130">
        <v>1800</v>
      </c>
      <c r="G59" s="130">
        <v>2660</v>
      </c>
      <c r="H59" s="131">
        <v>3114</v>
      </c>
    </row>
    <row r="60" spans="2:8" ht="45.75" customHeight="1" x14ac:dyDescent="0.15">
      <c r="B60" s="129"/>
      <c r="C60" s="1202" t="s">
        <v>600</v>
      </c>
      <c r="D60" s="1203"/>
      <c r="E60" s="1204"/>
      <c r="F60" s="130">
        <v>762</v>
      </c>
      <c r="G60" s="130">
        <v>1586</v>
      </c>
      <c r="H60" s="131">
        <v>2086</v>
      </c>
    </row>
    <row r="61" spans="2:8" ht="45.75" customHeight="1" x14ac:dyDescent="0.15">
      <c r="B61" s="129"/>
      <c r="C61" s="1202" t="s">
        <v>602</v>
      </c>
      <c r="D61" s="1203"/>
      <c r="E61" s="1204"/>
      <c r="F61" s="130">
        <v>4</v>
      </c>
      <c r="G61" s="130">
        <v>7</v>
      </c>
      <c r="H61" s="131">
        <v>12</v>
      </c>
    </row>
    <row r="62" spans="2:8" ht="45.75" customHeight="1" thickBot="1" x14ac:dyDescent="0.2">
      <c r="B62" s="132"/>
      <c r="C62" s="1205" t="s">
        <v>603</v>
      </c>
      <c r="D62" s="1206"/>
      <c r="E62" s="1207"/>
      <c r="F62" s="133">
        <v>160</v>
      </c>
      <c r="G62" s="133">
        <v>153</v>
      </c>
      <c r="H62" s="134">
        <v>143</v>
      </c>
    </row>
    <row r="63" spans="2:8" ht="52.5" customHeight="1" thickBot="1" x14ac:dyDescent="0.2">
      <c r="B63" s="135"/>
      <c r="C63" s="1208" t="s">
        <v>53</v>
      </c>
      <c r="D63" s="1208"/>
      <c r="E63" s="1209"/>
      <c r="F63" s="136">
        <v>7583</v>
      </c>
      <c r="G63" s="136">
        <v>9110</v>
      </c>
      <c r="H63" s="137">
        <v>10429</v>
      </c>
    </row>
    <row r="64" spans="2:8" x14ac:dyDescent="0.15"/>
  </sheetData>
  <sheetProtection algorithmName="SHA-512" hashValue="E+VX4X+Xf/Z9K+hs7nxvLfsu6Wa73s8U2hbF2cXPh++U2UiCZndPLMyP/yxlQePL9Ef+KL85y+qovarIoWH5rw==" saltValue="6ru9U5cxfGavhdY37uVT6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565</v>
      </c>
      <c r="G2" s="151"/>
      <c r="H2" s="152"/>
    </row>
    <row r="3" spans="1:8" x14ac:dyDescent="0.15">
      <c r="A3" s="148" t="s">
        <v>558</v>
      </c>
      <c r="B3" s="153"/>
      <c r="C3" s="154"/>
      <c r="D3" s="155">
        <v>24146</v>
      </c>
      <c r="E3" s="156"/>
      <c r="F3" s="157">
        <v>54684</v>
      </c>
      <c r="G3" s="158"/>
      <c r="H3" s="159"/>
    </row>
    <row r="4" spans="1:8" x14ac:dyDescent="0.15">
      <c r="A4" s="160"/>
      <c r="B4" s="161"/>
      <c r="C4" s="162"/>
      <c r="D4" s="163">
        <v>17961</v>
      </c>
      <c r="E4" s="164"/>
      <c r="F4" s="165">
        <v>32829</v>
      </c>
      <c r="G4" s="166"/>
      <c r="H4" s="167"/>
    </row>
    <row r="5" spans="1:8" x14ac:dyDescent="0.15">
      <c r="A5" s="148" t="s">
        <v>560</v>
      </c>
      <c r="B5" s="153"/>
      <c r="C5" s="154"/>
      <c r="D5" s="155">
        <v>35610</v>
      </c>
      <c r="E5" s="156"/>
      <c r="F5" s="157">
        <v>62383</v>
      </c>
      <c r="G5" s="158"/>
      <c r="H5" s="159"/>
    </row>
    <row r="6" spans="1:8" x14ac:dyDescent="0.15">
      <c r="A6" s="160"/>
      <c r="B6" s="161"/>
      <c r="C6" s="162"/>
      <c r="D6" s="163">
        <v>22899</v>
      </c>
      <c r="E6" s="164"/>
      <c r="F6" s="165">
        <v>35325</v>
      </c>
      <c r="G6" s="166"/>
      <c r="H6" s="167"/>
    </row>
    <row r="7" spans="1:8" x14ac:dyDescent="0.15">
      <c r="A7" s="148" t="s">
        <v>561</v>
      </c>
      <c r="B7" s="153"/>
      <c r="C7" s="154"/>
      <c r="D7" s="155">
        <v>28609</v>
      </c>
      <c r="E7" s="156"/>
      <c r="F7" s="157">
        <v>63812</v>
      </c>
      <c r="G7" s="158"/>
      <c r="H7" s="159"/>
    </row>
    <row r="8" spans="1:8" x14ac:dyDescent="0.15">
      <c r="A8" s="160"/>
      <c r="B8" s="161"/>
      <c r="C8" s="162"/>
      <c r="D8" s="163">
        <v>17428</v>
      </c>
      <c r="E8" s="164"/>
      <c r="F8" s="165">
        <v>33848</v>
      </c>
      <c r="G8" s="166"/>
      <c r="H8" s="167"/>
    </row>
    <row r="9" spans="1:8" x14ac:dyDescent="0.15">
      <c r="A9" s="148" t="s">
        <v>562</v>
      </c>
      <c r="B9" s="153"/>
      <c r="C9" s="154"/>
      <c r="D9" s="155">
        <v>38771</v>
      </c>
      <c r="E9" s="156"/>
      <c r="F9" s="157">
        <v>54225</v>
      </c>
      <c r="G9" s="158"/>
      <c r="H9" s="159"/>
    </row>
    <row r="10" spans="1:8" x14ac:dyDescent="0.15">
      <c r="A10" s="160"/>
      <c r="B10" s="161"/>
      <c r="C10" s="162"/>
      <c r="D10" s="163">
        <v>17018</v>
      </c>
      <c r="E10" s="164"/>
      <c r="F10" s="165">
        <v>27337</v>
      </c>
      <c r="G10" s="166"/>
      <c r="H10" s="167"/>
    </row>
    <row r="11" spans="1:8" x14ac:dyDescent="0.15">
      <c r="A11" s="148" t="s">
        <v>563</v>
      </c>
      <c r="B11" s="153"/>
      <c r="C11" s="154"/>
      <c r="D11" s="155">
        <v>32534</v>
      </c>
      <c r="E11" s="156"/>
      <c r="F11" s="157">
        <v>54016</v>
      </c>
      <c r="G11" s="158"/>
      <c r="H11" s="159"/>
    </row>
    <row r="12" spans="1:8" x14ac:dyDescent="0.15">
      <c r="A12" s="160"/>
      <c r="B12" s="161"/>
      <c r="C12" s="168"/>
      <c r="D12" s="163">
        <v>20042</v>
      </c>
      <c r="E12" s="164"/>
      <c r="F12" s="165">
        <v>28078</v>
      </c>
      <c r="G12" s="166"/>
      <c r="H12" s="167"/>
    </row>
    <row r="13" spans="1:8" x14ac:dyDescent="0.15">
      <c r="A13" s="148"/>
      <c r="B13" s="153"/>
      <c r="C13" s="169"/>
      <c r="D13" s="170">
        <v>31934</v>
      </c>
      <c r="E13" s="171"/>
      <c r="F13" s="172">
        <v>57824</v>
      </c>
      <c r="G13" s="173"/>
      <c r="H13" s="159"/>
    </row>
    <row r="14" spans="1:8" x14ac:dyDescent="0.15">
      <c r="A14" s="160"/>
      <c r="B14" s="161"/>
      <c r="C14" s="162"/>
      <c r="D14" s="163">
        <v>19070</v>
      </c>
      <c r="E14" s="164"/>
      <c r="F14" s="165">
        <v>31483</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9.0299999999999994</v>
      </c>
      <c r="C19" s="174">
        <f>ROUND(VALUE(SUBSTITUTE(実質収支比率等に係る経年分析!G$48,"▲","-")),2)</f>
        <v>10.34</v>
      </c>
      <c r="D19" s="174">
        <f>ROUND(VALUE(SUBSTITUTE(実質収支比率等に係る経年分析!H$48,"▲","-")),2)</f>
        <v>6.36</v>
      </c>
      <c r="E19" s="174">
        <f>ROUND(VALUE(SUBSTITUTE(実質収支比率等に係る経年分析!I$48,"▲","-")),2)</f>
        <v>11.46</v>
      </c>
      <c r="F19" s="174">
        <f>ROUND(VALUE(SUBSTITUTE(実質収支比率等に係る経年分析!J$48,"▲","-")),2)</f>
        <v>7.83</v>
      </c>
    </row>
    <row r="20" spans="1:11" x14ac:dyDescent="0.15">
      <c r="A20" s="174" t="s">
        <v>57</v>
      </c>
      <c r="B20" s="174">
        <f>ROUND(VALUE(SUBSTITUTE(実質収支比率等に係る経年分析!F$47,"▲","-")),2)</f>
        <v>25.59</v>
      </c>
      <c r="C20" s="174">
        <f>ROUND(VALUE(SUBSTITUTE(実質収支比率等に係る経年分析!G$47,"▲","-")),2)</f>
        <v>28.77</v>
      </c>
      <c r="D20" s="174">
        <f>ROUND(VALUE(SUBSTITUTE(実質収支比率等に係る経年分析!H$47,"▲","-")),2)</f>
        <v>27.67</v>
      </c>
      <c r="E20" s="174">
        <f>ROUND(VALUE(SUBSTITUTE(実質収支比率等に係る経年分析!I$47,"▲","-")),2)</f>
        <v>24.89</v>
      </c>
      <c r="F20" s="174">
        <f>ROUND(VALUE(SUBSTITUTE(実質収支比率等に係る経年分析!J$47,"▲","-")),2)</f>
        <v>23.66</v>
      </c>
    </row>
    <row r="21" spans="1:11" x14ac:dyDescent="0.15">
      <c r="A21" s="174" t="s">
        <v>58</v>
      </c>
      <c r="B21" s="174">
        <f>IF(ISNUMBER(VALUE(SUBSTITUTE(実質収支比率等に係る経年分析!F$49,"▲","-"))),ROUND(VALUE(SUBSTITUTE(実質収支比率等に係る経年分析!F$49,"▲","-")),2),NA())</f>
        <v>1.63</v>
      </c>
      <c r="C21" s="174">
        <f>IF(ISNUMBER(VALUE(SUBSTITUTE(実質収支比率等に係る経年分析!G$49,"▲","-"))),ROUND(VALUE(SUBSTITUTE(実質収支比率等に係る経年分析!G$49,"▲","-")),2),NA())</f>
        <v>4.7300000000000004</v>
      </c>
      <c r="D21" s="174">
        <f>IF(ISNUMBER(VALUE(SUBSTITUTE(実質収支比率等に係る経年分析!H$49,"▲","-"))),ROUND(VALUE(SUBSTITUTE(実質収支比率等に係る経年分析!H$49,"▲","-")),2),NA())</f>
        <v>-3.68</v>
      </c>
      <c r="E21" s="174">
        <f>IF(ISNUMBER(VALUE(SUBSTITUTE(実質収支比率等に係る経年分析!I$49,"▲","-"))),ROUND(VALUE(SUBSTITUTE(実質収支比率等に係る経年分析!I$49,"▲","-")),2),NA())</f>
        <v>4.51</v>
      </c>
      <c r="F21" s="174">
        <f>IF(ISNUMBER(VALUE(SUBSTITUTE(実質収支比率等に係る経年分析!J$49,"▲","-"))),ROUND(VALUE(SUBSTITUTE(実質収支比率等に係る経年分析!J$49,"▲","-")),2),NA())</f>
        <v>-6.36</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0.41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1.65</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0.63</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0.02</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土地取得特別会計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0.02</v>
      </c>
    </row>
    <row r="31" spans="1:11" x14ac:dyDescent="0.15">
      <c r="A31" s="175" t="str">
        <f>IF(連結実質赤字比率に係る赤字・黒字の構成分析!C$39="",NA(),連結実質赤字比率に係る赤字・黒字の構成分析!C$39)</f>
        <v>墓園事業特別会計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0.09</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7.0000000000000007E-2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0.03</v>
      </c>
    </row>
    <row r="32" spans="1:11" x14ac:dyDescent="0.15">
      <c r="A32" s="175" t="str">
        <f>IF(連結実質赤字比率に係る赤字・黒字の構成分析!C$38="",NA(),連結実質赤字比率に係る赤字・黒字の構成分析!C$38)</f>
        <v>水上太陽光発電事業特別会計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7.0000000000000007E-2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7.0000000000000007E-2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0.08</v>
      </c>
    </row>
    <row r="33" spans="1:16" x14ac:dyDescent="0.15">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0.36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0.21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0.32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0.27</v>
      </c>
    </row>
    <row r="34" spans="1:16" x14ac:dyDescent="0.15">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0.56999999999999995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0.85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1.35</v>
      </c>
    </row>
    <row r="35" spans="1:16" x14ac:dyDescent="0.15">
      <c r="A35" s="175" t="str">
        <f>IF(連結実質赤字比率に係る赤字・黒字の構成分析!C$35="",NA(),連結実質赤字比率に係る赤字・黒字の構成分析!C$35)</f>
        <v>介護保険特別会計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1.05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0.99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2.09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1.85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1.55</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8.94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10.27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6.08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11.41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7.8</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1839</v>
      </c>
      <c r="E42" s="176"/>
      <c r="F42" s="176"/>
      <c r="G42" s="176">
        <f>'実質公債費比率（分子）の構造'!L$52</f>
        <v>1867</v>
      </c>
      <c r="H42" s="176"/>
      <c r="I42" s="176"/>
      <c r="J42" s="176">
        <f>'実質公債費比率（分子）の構造'!M$52</f>
        <v>1812</v>
      </c>
      <c r="K42" s="176"/>
      <c r="L42" s="176"/>
      <c r="M42" s="176">
        <f>'実質公債費比率（分子）の構造'!N$52</f>
        <v>1790</v>
      </c>
      <c r="N42" s="176"/>
      <c r="O42" s="176"/>
      <c r="P42" s="176">
        <f>'実質公債費比率（分子）の構造'!O$52</f>
        <v>1810</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37</v>
      </c>
      <c r="C45" s="176"/>
      <c r="D45" s="176"/>
      <c r="E45" s="176">
        <f>'実質公債費比率（分子）の構造'!L$49</f>
        <v>39</v>
      </c>
      <c r="F45" s="176"/>
      <c r="G45" s="176"/>
      <c r="H45" s="176">
        <f>'実質公債費比率（分子）の構造'!M$49</f>
        <v>45</v>
      </c>
      <c r="I45" s="176"/>
      <c r="J45" s="176"/>
      <c r="K45" s="176">
        <f>'実質公債費比率（分子）の構造'!N$49</f>
        <v>138</v>
      </c>
      <c r="L45" s="176"/>
      <c r="M45" s="176"/>
      <c r="N45" s="176">
        <f>'実質公債費比率（分子）の構造'!O$49</f>
        <v>264</v>
      </c>
      <c r="O45" s="176"/>
      <c r="P45" s="176"/>
    </row>
    <row r="46" spans="1:16" x14ac:dyDescent="0.15">
      <c r="A46" s="176" t="s">
        <v>69</v>
      </c>
      <c r="B46" s="176">
        <f>'実質公債費比率（分子）の構造'!K$48</f>
        <v>560</v>
      </c>
      <c r="C46" s="176"/>
      <c r="D46" s="176"/>
      <c r="E46" s="176">
        <f>'実質公債費比率（分子）の構造'!L$48</f>
        <v>478</v>
      </c>
      <c r="F46" s="176"/>
      <c r="G46" s="176"/>
      <c r="H46" s="176">
        <f>'実質公債費比率（分子）の構造'!M$48</f>
        <v>382</v>
      </c>
      <c r="I46" s="176"/>
      <c r="J46" s="176"/>
      <c r="K46" s="176">
        <f>'実質公債費比率（分子）の構造'!N$48</f>
        <v>384</v>
      </c>
      <c r="L46" s="176"/>
      <c r="M46" s="176"/>
      <c r="N46" s="176">
        <f>'実質公債費比率（分子）の構造'!O$48</f>
        <v>336</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1269</v>
      </c>
      <c r="C49" s="176"/>
      <c r="D49" s="176"/>
      <c r="E49" s="176">
        <f>'実質公債費比率（分子）の構造'!L$45</f>
        <v>1266</v>
      </c>
      <c r="F49" s="176"/>
      <c r="G49" s="176"/>
      <c r="H49" s="176">
        <f>'実質公債費比率（分子）の構造'!M$45</f>
        <v>1299</v>
      </c>
      <c r="I49" s="176"/>
      <c r="J49" s="176"/>
      <c r="K49" s="176">
        <f>'実質公債費比率（分子）の構造'!N$45</f>
        <v>1358</v>
      </c>
      <c r="L49" s="176"/>
      <c r="M49" s="176"/>
      <c r="N49" s="176">
        <f>'実質公債費比率（分子）の構造'!O$45</f>
        <v>1380</v>
      </c>
      <c r="O49" s="176"/>
      <c r="P49" s="176"/>
    </row>
    <row r="50" spans="1:16" x14ac:dyDescent="0.15">
      <c r="A50" s="176" t="s">
        <v>73</v>
      </c>
      <c r="B50" s="176" t="e">
        <f>NA()</f>
        <v>#N/A</v>
      </c>
      <c r="C50" s="176">
        <f>IF(ISNUMBER('実質公債費比率（分子）の構造'!K$53),'実質公債費比率（分子）の構造'!K$53,NA())</f>
        <v>27</v>
      </c>
      <c r="D50" s="176" t="e">
        <f>NA()</f>
        <v>#N/A</v>
      </c>
      <c r="E50" s="176" t="e">
        <f>NA()</f>
        <v>#N/A</v>
      </c>
      <c r="F50" s="176">
        <f>IF(ISNUMBER('実質公債費比率（分子）の構造'!L$53),'実質公債費比率（分子）の構造'!L$53,NA())</f>
        <v>-84</v>
      </c>
      <c r="G50" s="176" t="e">
        <f>NA()</f>
        <v>#N/A</v>
      </c>
      <c r="H50" s="176" t="e">
        <f>NA()</f>
        <v>#N/A</v>
      </c>
      <c r="I50" s="176">
        <f>IF(ISNUMBER('実質公債費比率（分子）の構造'!M$53),'実質公債費比率（分子）の構造'!M$53,NA())</f>
        <v>-86</v>
      </c>
      <c r="J50" s="176" t="e">
        <f>NA()</f>
        <v>#N/A</v>
      </c>
      <c r="K50" s="176" t="e">
        <f>NA()</f>
        <v>#N/A</v>
      </c>
      <c r="L50" s="176">
        <f>IF(ISNUMBER('実質公債費比率（分子）の構造'!N$53),'実質公債費比率（分子）の構造'!N$53,NA())</f>
        <v>90</v>
      </c>
      <c r="M50" s="176" t="e">
        <f>NA()</f>
        <v>#N/A</v>
      </c>
      <c r="N50" s="176" t="e">
        <f>NA()</f>
        <v>#N/A</v>
      </c>
      <c r="O50" s="176">
        <f>IF(ISNUMBER('実質公債費比率（分子）の構造'!O$53),'実質公債費比率（分子）の構造'!O$53,NA())</f>
        <v>170</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16488</v>
      </c>
      <c r="E56" s="175"/>
      <c r="F56" s="175"/>
      <c r="G56" s="175">
        <f>'将来負担比率（分子）の構造'!J$52</f>
        <v>16525</v>
      </c>
      <c r="H56" s="175"/>
      <c r="I56" s="175"/>
      <c r="J56" s="175">
        <f>'将来負担比率（分子）の構造'!K$52</f>
        <v>16472</v>
      </c>
      <c r="K56" s="175"/>
      <c r="L56" s="175"/>
      <c r="M56" s="175">
        <f>'将来負担比率（分子）の構造'!L$52</f>
        <v>16898</v>
      </c>
      <c r="N56" s="175"/>
      <c r="O56" s="175"/>
      <c r="P56" s="175">
        <f>'将来負担比率（分子）の構造'!M$52</f>
        <v>15673</v>
      </c>
    </row>
    <row r="57" spans="1:16" x14ac:dyDescent="0.15">
      <c r="A57" s="175" t="s">
        <v>44</v>
      </c>
      <c r="B57" s="175"/>
      <c r="C57" s="175"/>
      <c r="D57" s="175">
        <f>'将来負担比率（分子）の構造'!I$51</f>
        <v>2443</v>
      </c>
      <c r="E57" s="175"/>
      <c r="F57" s="175"/>
      <c r="G57" s="175">
        <f>'将来負担比率（分子）の構造'!J$51</f>
        <v>2491</v>
      </c>
      <c r="H57" s="175"/>
      <c r="I57" s="175"/>
      <c r="J57" s="175">
        <f>'将来負担比率（分子）の構造'!K$51</f>
        <v>2774</v>
      </c>
      <c r="K57" s="175"/>
      <c r="L57" s="175"/>
      <c r="M57" s="175">
        <f>'将来負担比率（分子）の構造'!L$51</f>
        <v>2552</v>
      </c>
      <c r="N57" s="175"/>
      <c r="O57" s="175"/>
      <c r="P57" s="175">
        <f>'将来負担比率（分子）の構造'!M$51</f>
        <v>2309</v>
      </c>
    </row>
    <row r="58" spans="1:16" x14ac:dyDescent="0.15">
      <c r="A58" s="175" t="s">
        <v>43</v>
      </c>
      <c r="B58" s="175"/>
      <c r="C58" s="175"/>
      <c r="D58" s="175">
        <f>'将来負担比率（分子）の構造'!I$50</f>
        <v>7086</v>
      </c>
      <c r="E58" s="175"/>
      <c r="F58" s="175"/>
      <c r="G58" s="175">
        <f>'将来負担比率（分子）の構造'!J$50</f>
        <v>7952</v>
      </c>
      <c r="H58" s="175"/>
      <c r="I58" s="175"/>
      <c r="J58" s="175">
        <f>'将来負担比率（分子）の構造'!K$50</f>
        <v>9620</v>
      </c>
      <c r="K58" s="175"/>
      <c r="L58" s="175"/>
      <c r="M58" s="175">
        <f>'将来負担比率（分子）の構造'!L$50</f>
        <v>11150</v>
      </c>
      <c r="N58" s="175"/>
      <c r="O58" s="175"/>
      <c r="P58" s="175">
        <f>'将来負担比率（分子）の構造'!M$50</f>
        <v>12577</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2384</v>
      </c>
      <c r="C62" s="175"/>
      <c r="D62" s="175"/>
      <c r="E62" s="175">
        <f>'将来負担比率（分子）の構造'!J$45</f>
        <v>2363</v>
      </c>
      <c r="F62" s="175"/>
      <c r="G62" s="175"/>
      <c r="H62" s="175">
        <f>'将来負担比率（分子）の構造'!K$45</f>
        <v>2264</v>
      </c>
      <c r="I62" s="175"/>
      <c r="J62" s="175"/>
      <c r="K62" s="175">
        <f>'将来負担比率（分子）の構造'!L$45</f>
        <v>2207</v>
      </c>
      <c r="L62" s="175"/>
      <c r="M62" s="175"/>
      <c r="N62" s="175">
        <f>'将来負担比率（分子）の構造'!M$45</f>
        <v>2148</v>
      </c>
      <c r="O62" s="175"/>
      <c r="P62" s="175"/>
    </row>
    <row r="63" spans="1:16" x14ac:dyDescent="0.15">
      <c r="A63" s="175" t="s">
        <v>36</v>
      </c>
      <c r="B63" s="175">
        <f>'将来負担比率（分子）の構造'!I$44</f>
        <v>3154</v>
      </c>
      <c r="C63" s="175"/>
      <c r="D63" s="175"/>
      <c r="E63" s="175">
        <f>'将来負担比率（分子）の構造'!J$44</f>
        <v>3252</v>
      </c>
      <c r="F63" s="175"/>
      <c r="G63" s="175"/>
      <c r="H63" s="175">
        <f>'将来負担比率（分子）の構造'!K$44</f>
        <v>3325</v>
      </c>
      <c r="I63" s="175"/>
      <c r="J63" s="175"/>
      <c r="K63" s="175">
        <f>'将来負担比率（分子）の構造'!L$44</f>
        <v>3240</v>
      </c>
      <c r="L63" s="175"/>
      <c r="M63" s="175"/>
      <c r="N63" s="175">
        <f>'将来負担比率（分子）の構造'!M$44</f>
        <v>3023</v>
      </c>
      <c r="O63" s="175"/>
      <c r="P63" s="175"/>
    </row>
    <row r="64" spans="1:16" x14ac:dyDescent="0.15">
      <c r="A64" s="175" t="s">
        <v>35</v>
      </c>
      <c r="B64" s="175">
        <f>'将来負担比率（分子）の構造'!I$43</f>
        <v>3889</v>
      </c>
      <c r="C64" s="175"/>
      <c r="D64" s="175"/>
      <c r="E64" s="175">
        <f>'将来負担比率（分子）の構造'!J$43</f>
        <v>3440</v>
      </c>
      <c r="F64" s="175"/>
      <c r="G64" s="175"/>
      <c r="H64" s="175">
        <f>'将来負担比率（分子）の構造'!K$43</f>
        <v>3008</v>
      </c>
      <c r="I64" s="175"/>
      <c r="J64" s="175"/>
      <c r="K64" s="175">
        <f>'将来負担比率（分子）の構造'!L$43</f>
        <v>2559</v>
      </c>
      <c r="L64" s="175"/>
      <c r="M64" s="175"/>
      <c r="N64" s="175">
        <f>'将来負担比率（分子）の構造'!M$43</f>
        <v>2260</v>
      </c>
      <c r="O64" s="175"/>
      <c r="P64" s="175"/>
    </row>
    <row r="65" spans="1:16" x14ac:dyDescent="0.15">
      <c r="A65" s="175" t="s">
        <v>34</v>
      </c>
      <c r="B65" s="175">
        <f>'将来負担比率（分子）の構造'!I$42</f>
        <v>19</v>
      </c>
      <c r="C65" s="175"/>
      <c r="D65" s="175"/>
      <c r="E65" s="175">
        <f>'将来負担比率（分子）の構造'!J$42</f>
        <v>20</v>
      </c>
      <c r="F65" s="175"/>
      <c r="G65" s="175"/>
      <c r="H65" s="175">
        <f>'将来負担比率（分子）の構造'!K$42</f>
        <v>20</v>
      </c>
      <c r="I65" s="175"/>
      <c r="J65" s="175"/>
      <c r="K65" s="175">
        <f>'将来負担比率（分子）の構造'!L$42</f>
        <v>20</v>
      </c>
      <c r="L65" s="175"/>
      <c r="M65" s="175"/>
      <c r="N65" s="175">
        <f>'将来負担比率（分子）の構造'!M$42</f>
        <v>20</v>
      </c>
      <c r="O65" s="175"/>
      <c r="P65" s="175"/>
    </row>
    <row r="66" spans="1:16" x14ac:dyDescent="0.15">
      <c r="A66" s="175" t="s">
        <v>33</v>
      </c>
      <c r="B66" s="175">
        <f>'将来負担比率（分子）の構造'!I$41</f>
        <v>13819</v>
      </c>
      <c r="C66" s="175"/>
      <c r="D66" s="175"/>
      <c r="E66" s="175">
        <f>'将来負担比率（分子）の構造'!J$41</f>
        <v>14222</v>
      </c>
      <c r="F66" s="175"/>
      <c r="G66" s="175"/>
      <c r="H66" s="175">
        <f>'将来負担比率（分子）の構造'!K$41</f>
        <v>14525</v>
      </c>
      <c r="I66" s="175"/>
      <c r="J66" s="175"/>
      <c r="K66" s="175">
        <f>'将来負担比率（分子）の構造'!L$41</f>
        <v>14830</v>
      </c>
      <c r="L66" s="175"/>
      <c r="M66" s="175"/>
      <c r="N66" s="175">
        <f>'将来負担比率（分子）の構造'!M$41</f>
        <v>14288</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3956</v>
      </c>
      <c r="C72" s="179">
        <f>基金残高に係る経年分析!G55</f>
        <v>3803</v>
      </c>
      <c r="D72" s="179">
        <f>基金残高に係る経年分析!H55</f>
        <v>3471</v>
      </c>
    </row>
    <row r="73" spans="1:16" x14ac:dyDescent="0.15">
      <c r="A73" s="178" t="s">
        <v>80</v>
      </c>
      <c r="B73" s="179">
        <f>基金残高に係る経年分析!F56</f>
        <v>0</v>
      </c>
      <c r="C73" s="179">
        <f>基金残高に係る経年分析!G56</f>
        <v>0</v>
      </c>
      <c r="D73" s="179">
        <f>基金残高に係る経年分析!H56</f>
        <v>0</v>
      </c>
    </row>
    <row r="74" spans="1:16" x14ac:dyDescent="0.15">
      <c r="A74" s="178" t="s">
        <v>81</v>
      </c>
      <c r="B74" s="179">
        <f>基金残高に係る経年分析!F57</f>
        <v>3627</v>
      </c>
      <c r="C74" s="179">
        <f>基金残高に係る経年分析!G57</f>
        <v>5307</v>
      </c>
      <c r="D74" s="179">
        <f>基金残高に係る経年分析!H57</f>
        <v>6958</v>
      </c>
    </row>
  </sheetData>
  <sheetProtection algorithmName="SHA-512" hashValue="fn3t9zRRQhUISzIS6Wp8PdMdgDeLvpvAWQYhGEGz94QQSR3Z6pS21mmx3Yb0HfDQuad9t6ma8iqUxZmSEXSOnw==" saltValue="zzvQr3W9GzkpS7vQYj7yZ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217</v>
      </c>
      <c r="DI1" s="603"/>
      <c r="DJ1" s="603"/>
      <c r="DK1" s="603"/>
      <c r="DL1" s="603"/>
      <c r="DM1" s="603"/>
      <c r="DN1" s="604"/>
      <c r="DO1" s="214"/>
      <c r="DP1" s="602" t="s">
        <v>218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230</v>
      </c>
      <c r="C5" s="610"/>
      <c r="D5" s="610"/>
      <c r="E5" s="610"/>
      <c r="F5" s="610"/>
      <c r="G5" s="610"/>
      <c r="H5" s="610"/>
      <c r="I5" s="610"/>
      <c r="J5" s="610"/>
      <c r="K5" s="610"/>
      <c r="L5" s="610"/>
      <c r="M5" s="610"/>
      <c r="N5" s="610"/>
      <c r="O5" s="610"/>
      <c r="P5" s="610"/>
      <c r="Q5" s="611"/>
      <c r="R5" s="612">
        <v>11113698</v>
      </c>
      <c r="S5" s="613"/>
      <c r="T5" s="613"/>
      <c r="U5" s="613"/>
      <c r="V5" s="613"/>
      <c r="W5" s="613"/>
      <c r="X5" s="613"/>
      <c r="Y5" s="614"/>
      <c r="Z5" s="615">
        <v>39.9</v>
      </c>
      <c r="AA5" s="615"/>
      <c r="AB5" s="615"/>
      <c r="AC5" s="615"/>
      <c r="AD5" s="616">
        <v>10408727</v>
      </c>
      <c r="AE5" s="616"/>
      <c r="AF5" s="616"/>
      <c r="AG5" s="616"/>
      <c r="AH5" s="616"/>
      <c r="AI5" s="616"/>
      <c r="AJ5" s="616"/>
      <c r="AK5" s="616"/>
      <c r="AL5" s="617">
        <v>71</v>
      </c>
      <c r="AM5" s="618"/>
      <c r="AN5" s="618"/>
      <c r="AO5" s="619"/>
      <c r="AP5" s="609" t="s">
        <v>231</v>
      </c>
      <c r="AQ5" s="610"/>
      <c r="AR5" s="610"/>
      <c r="AS5" s="610"/>
      <c r="AT5" s="610"/>
      <c r="AU5" s="610"/>
      <c r="AV5" s="610"/>
      <c r="AW5" s="610"/>
      <c r="AX5" s="610"/>
      <c r="AY5" s="610"/>
      <c r="AZ5" s="610"/>
      <c r="BA5" s="610"/>
      <c r="BB5" s="610"/>
      <c r="BC5" s="610"/>
      <c r="BD5" s="610"/>
      <c r="BE5" s="610"/>
      <c r="BF5" s="611"/>
      <c r="BG5" s="623">
        <v>10408727</v>
      </c>
      <c r="BH5" s="624"/>
      <c r="BI5" s="624"/>
      <c r="BJ5" s="624"/>
      <c r="BK5" s="624"/>
      <c r="BL5" s="624"/>
      <c r="BM5" s="624"/>
      <c r="BN5" s="625"/>
      <c r="BO5" s="626">
        <v>93.7</v>
      </c>
      <c r="BP5" s="626"/>
      <c r="BQ5" s="626"/>
      <c r="BR5" s="626"/>
      <c r="BS5" s="627" t="s">
        <v>179</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224</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x14ac:dyDescent="0.15">
      <c r="B6" s="620" t="s">
        <v>235</v>
      </c>
      <c r="C6" s="621"/>
      <c r="D6" s="621"/>
      <c r="E6" s="621"/>
      <c r="F6" s="621"/>
      <c r="G6" s="621"/>
      <c r="H6" s="621"/>
      <c r="I6" s="621"/>
      <c r="J6" s="621"/>
      <c r="K6" s="621"/>
      <c r="L6" s="621"/>
      <c r="M6" s="621"/>
      <c r="N6" s="621"/>
      <c r="O6" s="621"/>
      <c r="P6" s="621"/>
      <c r="Q6" s="622"/>
      <c r="R6" s="623">
        <v>169495</v>
      </c>
      <c r="S6" s="624"/>
      <c r="T6" s="624"/>
      <c r="U6" s="624"/>
      <c r="V6" s="624"/>
      <c r="W6" s="624"/>
      <c r="X6" s="624"/>
      <c r="Y6" s="625"/>
      <c r="Z6" s="626">
        <v>0.6</v>
      </c>
      <c r="AA6" s="626"/>
      <c r="AB6" s="626"/>
      <c r="AC6" s="626"/>
      <c r="AD6" s="627">
        <v>169495</v>
      </c>
      <c r="AE6" s="627"/>
      <c r="AF6" s="627"/>
      <c r="AG6" s="627"/>
      <c r="AH6" s="627"/>
      <c r="AI6" s="627"/>
      <c r="AJ6" s="627"/>
      <c r="AK6" s="627"/>
      <c r="AL6" s="628">
        <v>1.2</v>
      </c>
      <c r="AM6" s="629"/>
      <c r="AN6" s="629"/>
      <c r="AO6" s="630"/>
      <c r="AP6" s="620" t="s">
        <v>236</v>
      </c>
      <c r="AQ6" s="621"/>
      <c r="AR6" s="621"/>
      <c r="AS6" s="621"/>
      <c r="AT6" s="621"/>
      <c r="AU6" s="621"/>
      <c r="AV6" s="621"/>
      <c r="AW6" s="621"/>
      <c r="AX6" s="621"/>
      <c r="AY6" s="621"/>
      <c r="AZ6" s="621"/>
      <c r="BA6" s="621"/>
      <c r="BB6" s="621"/>
      <c r="BC6" s="621"/>
      <c r="BD6" s="621"/>
      <c r="BE6" s="621"/>
      <c r="BF6" s="622"/>
      <c r="BG6" s="623">
        <v>10408727</v>
      </c>
      <c r="BH6" s="624"/>
      <c r="BI6" s="624"/>
      <c r="BJ6" s="624"/>
      <c r="BK6" s="624"/>
      <c r="BL6" s="624"/>
      <c r="BM6" s="624"/>
      <c r="BN6" s="625"/>
      <c r="BO6" s="626">
        <v>93.7</v>
      </c>
      <c r="BP6" s="626"/>
      <c r="BQ6" s="626"/>
      <c r="BR6" s="626"/>
      <c r="BS6" s="627" t="s">
        <v>179</v>
      </c>
      <c r="BT6" s="627"/>
      <c r="BU6" s="627"/>
      <c r="BV6" s="627"/>
      <c r="BW6" s="627"/>
      <c r="BX6" s="627"/>
      <c r="BY6" s="627"/>
      <c r="BZ6" s="627"/>
      <c r="CA6" s="627"/>
      <c r="CB6" s="631"/>
      <c r="CD6" s="609" t="s">
        <v>237</v>
      </c>
      <c r="CE6" s="610"/>
      <c r="CF6" s="610"/>
      <c r="CG6" s="610"/>
      <c r="CH6" s="610"/>
      <c r="CI6" s="610"/>
      <c r="CJ6" s="610"/>
      <c r="CK6" s="610"/>
      <c r="CL6" s="610"/>
      <c r="CM6" s="610"/>
      <c r="CN6" s="610"/>
      <c r="CO6" s="610"/>
      <c r="CP6" s="610"/>
      <c r="CQ6" s="611"/>
      <c r="CR6" s="623">
        <v>218748</v>
      </c>
      <c r="CS6" s="624"/>
      <c r="CT6" s="624"/>
      <c r="CU6" s="624"/>
      <c r="CV6" s="624"/>
      <c r="CW6" s="624"/>
      <c r="CX6" s="624"/>
      <c r="CY6" s="625"/>
      <c r="CZ6" s="617">
        <v>0.8</v>
      </c>
      <c r="DA6" s="618"/>
      <c r="DB6" s="618"/>
      <c r="DC6" s="634"/>
      <c r="DD6" s="632" t="s">
        <v>179</v>
      </c>
      <c r="DE6" s="624"/>
      <c r="DF6" s="624"/>
      <c r="DG6" s="624"/>
      <c r="DH6" s="624"/>
      <c r="DI6" s="624"/>
      <c r="DJ6" s="624"/>
      <c r="DK6" s="624"/>
      <c r="DL6" s="624"/>
      <c r="DM6" s="624"/>
      <c r="DN6" s="624"/>
      <c r="DO6" s="624"/>
      <c r="DP6" s="625"/>
      <c r="DQ6" s="632">
        <v>218748</v>
      </c>
      <c r="DR6" s="624"/>
      <c r="DS6" s="624"/>
      <c r="DT6" s="624"/>
      <c r="DU6" s="624"/>
      <c r="DV6" s="624"/>
      <c r="DW6" s="624"/>
      <c r="DX6" s="624"/>
      <c r="DY6" s="624"/>
      <c r="DZ6" s="624"/>
      <c r="EA6" s="624"/>
      <c r="EB6" s="624"/>
      <c r="EC6" s="633"/>
    </row>
    <row r="7" spans="2:143" ht="11.25" customHeight="1" x14ac:dyDescent="0.15">
      <c r="B7" s="620" t="s">
        <v>238</v>
      </c>
      <c r="C7" s="621"/>
      <c r="D7" s="621"/>
      <c r="E7" s="621"/>
      <c r="F7" s="621"/>
      <c r="G7" s="621"/>
      <c r="H7" s="621"/>
      <c r="I7" s="621"/>
      <c r="J7" s="621"/>
      <c r="K7" s="621"/>
      <c r="L7" s="621"/>
      <c r="M7" s="621"/>
      <c r="N7" s="621"/>
      <c r="O7" s="621"/>
      <c r="P7" s="621"/>
      <c r="Q7" s="622"/>
      <c r="R7" s="623">
        <v>5163</v>
      </c>
      <c r="S7" s="624"/>
      <c r="T7" s="624"/>
      <c r="U7" s="624"/>
      <c r="V7" s="624"/>
      <c r="W7" s="624"/>
      <c r="X7" s="624"/>
      <c r="Y7" s="625"/>
      <c r="Z7" s="626">
        <v>0</v>
      </c>
      <c r="AA7" s="626"/>
      <c r="AB7" s="626"/>
      <c r="AC7" s="626"/>
      <c r="AD7" s="627">
        <v>5163</v>
      </c>
      <c r="AE7" s="627"/>
      <c r="AF7" s="627"/>
      <c r="AG7" s="627"/>
      <c r="AH7" s="627"/>
      <c r="AI7" s="627"/>
      <c r="AJ7" s="627"/>
      <c r="AK7" s="627"/>
      <c r="AL7" s="628">
        <v>0</v>
      </c>
      <c r="AM7" s="629"/>
      <c r="AN7" s="629"/>
      <c r="AO7" s="630"/>
      <c r="AP7" s="620" t="s">
        <v>239</v>
      </c>
      <c r="AQ7" s="621"/>
      <c r="AR7" s="621"/>
      <c r="AS7" s="621"/>
      <c r="AT7" s="621"/>
      <c r="AU7" s="621"/>
      <c r="AV7" s="621"/>
      <c r="AW7" s="621"/>
      <c r="AX7" s="621"/>
      <c r="AY7" s="621"/>
      <c r="AZ7" s="621"/>
      <c r="BA7" s="621"/>
      <c r="BB7" s="621"/>
      <c r="BC7" s="621"/>
      <c r="BD7" s="621"/>
      <c r="BE7" s="621"/>
      <c r="BF7" s="622"/>
      <c r="BG7" s="623">
        <v>5061604</v>
      </c>
      <c r="BH7" s="624"/>
      <c r="BI7" s="624"/>
      <c r="BJ7" s="624"/>
      <c r="BK7" s="624"/>
      <c r="BL7" s="624"/>
      <c r="BM7" s="624"/>
      <c r="BN7" s="625"/>
      <c r="BO7" s="626">
        <v>45.5</v>
      </c>
      <c r="BP7" s="626"/>
      <c r="BQ7" s="626"/>
      <c r="BR7" s="626"/>
      <c r="BS7" s="627" t="s">
        <v>240</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5373755</v>
      </c>
      <c r="CS7" s="624"/>
      <c r="CT7" s="624"/>
      <c r="CU7" s="624"/>
      <c r="CV7" s="624"/>
      <c r="CW7" s="624"/>
      <c r="CX7" s="624"/>
      <c r="CY7" s="625"/>
      <c r="CZ7" s="626">
        <v>20.2</v>
      </c>
      <c r="DA7" s="626"/>
      <c r="DB7" s="626"/>
      <c r="DC7" s="626"/>
      <c r="DD7" s="632">
        <v>1206649</v>
      </c>
      <c r="DE7" s="624"/>
      <c r="DF7" s="624"/>
      <c r="DG7" s="624"/>
      <c r="DH7" s="624"/>
      <c r="DI7" s="624"/>
      <c r="DJ7" s="624"/>
      <c r="DK7" s="624"/>
      <c r="DL7" s="624"/>
      <c r="DM7" s="624"/>
      <c r="DN7" s="624"/>
      <c r="DO7" s="624"/>
      <c r="DP7" s="625"/>
      <c r="DQ7" s="632">
        <v>4265710</v>
      </c>
      <c r="DR7" s="624"/>
      <c r="DS7" s="624"/>
      <c r="DT7" s="624"/>
      <c r="DU7" s="624"/>
      <c r="DV7" s="624"/>
      <c r="DW7" s="624"/>
      <c r="DX7" s="624"/>
      <c r="DY7" s="624"/>
      <c r="DZ7" s="624"/>
      <c r="EA7" s="624"/>
      <c r="EB7" s="624"/>
      <c r="EC7" s="633"/>
    </row>
    <row r="8" spans="2:143" ht="11.25" customHeight="1" x14ac:dyDescent="0.15">
      <c r="B8" s="620" t="s">
        <v>242</v>
      </c>
      <c r="C8" s="621"/>
      <c r="D8" s="621"/>
      <c r="E8" s="621"/>
      <c r="F8" s="621"/>
      <c r="G8" s="621"/>
      <c r="H8" s="621"/>
      <c r="I8" s="621"/>
      <c r="J8" s="621"/>
      <c r="K8" s="621"/>
      <c r="L8" s="621"/>
      <c r="M8" s="621"/>
      <c r="N8" s="621"/>
      <c r="O8" s="621"/>
      <c r="P8" s="621"/>
      <c r="Q8" s="622"/>
      <c r="R8" s="623">
        <v>90686</v>
      </c>
      <c r="S8" s="624"/>
      <c r="T8" s="624"/>
      <c r="U8" s="624"/>
      <c r="V8" s="624"/>
      <c r="W8" s="624"/>
      <c r="X8" s="624"/>
      <c r="Y8" s="625"/>
      <c r="Z8" s="626">
        <v>0.3</v>
      </c>
      <c r="AA8" s="626"/>
      <c r="AB8" s="626"/>
      <c r="AC8" s="626"/>
      <c r="AD8" s="627">
        <v>90686</v>
      </c>
      <c r="AE8" s="627"/>
      <c r="AF8" s="627"/>
      <c r="AG8" s="627"/>
      <c r="AH8" s="627"/>
      <c r="AI8" s="627"/>
      <c r="AJ8" s="627"/>
      <c r="AK8" s="627"/>
      <c r="AL8" s="628">
        <v>0.6</v>
      </c>
      <c r="AM8" s="629"/>
      <c r="AN8" s="629"/>
      <c r="AO8" s="630"/>
      <c r="AP8" s="620" t="s">
        <v>243</v>
      </c>
      <c r="AQ8" s="621"/>
      <c r="AR8" s="621"/>
      <c r="AS8" s="621"/>
      <c r="AT8" s="621"/>
      <c r="AU8" s="621"/>
      <c r="AV8" s="621"/>
      <c r="AW8" s="621"/>
      <c r="AX8" s="621"/>
      <c r="AY8" s="621"/>
      <c r="AZ8" s="621"/>
      <c r="BA8" s="621"/>
      <c r="BB8" s="621"/>
      <c r="BC8" s="621"/>
      <c r="BD8" s="621"/>
      <c r="BE8" s="621"/>
      <c r="BF8" s="622"/>
      <c r="BG8" s="623">
        <v>129590</v>
      </c>
      <c r="BH8" s="624"/>
      <c r="BI8" s="624"/>
      <c r="BJ8" s="624"/>
      <c r="BK8" s="624"/>
      <c r="BL8" s="624"/>
      <c r="BM8" s="624"/>
      <c r="BN8" s="625"/>
      <c r="BO8" s="626">
        <v>1.2</v>
      </c>
      <c r="BP8" s="626"/>
      <c r="BQ8" s="626"/>
      <c r="BR8" s="626"/>
      <c r="BS8" s="627" t="s">
        <v>240</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11798673</v>
      </c>
      <c r="CS8" s="624"/>
      <c r="CT8" s="624"/>
      <c r="CU8" s="624"/>
      <c r="CV8" s="624"/>
      <c r="CW8" s="624"/>
      <c r="CX8" s="624"/>
      <c r="CY8" s="625"/>
      <c r="CZ8" s="626">
        <v>44.3</v>
      </c>
      <c r="DA8" s="626"/>
      <c r="DB8" s="626"/>
      <c r="DC8" s="626"/>
      <c r="DD8" s="632">
        <v>127704</v>
      </c>
      <c r="DE8" s="624"/>
      <c r="DF8" s="624"/>
      <c r="DG8" s="624"/>
      <c r="DH8" s="624"/>
      <c r="DI8" s="624"/>
      <c r="DJ8" s="624"/>
      <c r="DK8" s="624"/>
      <c r="DL8" s="624"/>
      <c r="DM8" s="624"/>
      <c r="DN8" s="624"/>
      <c r="DO8" s="624"/>
      <c r="DP8" s="625"/>
      <c r="DQ8" s="632">
        <v>6765243</v>
      </c>
      <c r="DR8" s="624"/>
      <c r="DS8" s="624"/>
      <c r="DT8" s="624"/>
      <c r="DU8" s="624"/>
      <c r="DV8" s="624"/>
      <c r="DW8" s="624"/>
      <c r="DX8" s="624"/>
      <c r="DY8" s="624"/>
      <c r="DZ8" s="624"/>
      <c r="EA8" s="624"/>
      <c r="EB8" s="624"/>
      <c r="EC8" s="633"/>
    </row>
    <row r="9" spans="2:143" ht="11.25" customHeight="1" x14ac:dyDescent="0.15">
      <c r="B9" s="620" t="s">
        <v>245</v>
      </c>
      <c r="C9" s="621"/>
      <c r="D9" s="621"/>
      <c r="E9" s="621"/>
      <c r="F9" s="621"/>
      <c r="G9" s="621"/>
      <c r="H9" s="621"/>
      <c r="I9" s="621"/>
      <c r="J9" s="621"/>
      <c r="K9" s="621"/>
      <c r="L9" s="621"/>
      <c r="M9" s="621"/>
      <c r="N9" s="621"/>
      <c r="O9" s="621"/>
      <c r="P9" s="621"/>
      <c r="Q9" s="622"/>
      <c r="R9" s="623">
        <v>62452</v>
      </c>
      <c r="S9" s="624"/>
      <c r="T9" s="624"/>
      <c r="U9" s="624"/>
      <c r="V9" s="624"/>
      <c r="W9" s="624"/>
      <c r="X9" s="624"/>
      <c r="Y9" s="625"/>
      <c r="Z9" s="626">
        <v>0.2</v>
      </c>
      <c r="AA9" s="626"/>
      <c r="AB9" s="626"/>
      <c r="AC9" s="626"/>
      <c r="AD9" s="627">
        <v>62452</v>
      </c>
      <c r="AE9" s="627"/>
      <c r="AF9" s="627"/>
      <c r="AG9" s="627"/>
      <c r="AH9" s="627"/>
      <c r="AI9" s="627"/>
      <c r="AJ9" s="627"/>
      <c r="AK9" s="627"/>
      <c r="AL9" s="628">
        <v>0.4</v>
      </c>
      <c r="AM9" s="629"/>
      <c r="AN9" s="629"/>
      <c r="AO9" s="630"/>
      <c r="AP9" s="620" t="s">
        <v>246</v>
      </c>
      <c r="AQ9" s="621"/>
      <c r="AR9" s="621"/>
      <c r="AS9" s="621"/>
      <c r="AT9" s="621"/>
      <c r="AU9" s="621"/>
      <c r="AV9" s="621"/>
      <c r="AW9" s="621"/>
      <c r="AX9" s="621"/>
      <c r="AY9" s="621"/>
      <c r="AZ9" s="621"/>
      <c r="BA9" s="621"/>
      <c r="BB9" s="621"/>
      <c r="BC9" s="621"/>
      <c r="BD9" s="621"/>
      <c r="BE9" s="621"/>
      <c r="BF9" s="622"/>
      <c r="BG9" s="623">
        <v>4480502</v>
      </c>
      <c r="BH9" s="624"/>
      <c r="BI9" s="624"/>
      <c r="BJ9" s="624"/>
      <c r="BK9" s="624"/>
      <c r="BL9" s="624"/>
      <c r="BM9" s="624"/>
      <c r="BN9" s="625"/>
      <c r="BO9" s="626">
        <v>40.299999999999997</v>
      </c>
      <c r="BP9" s="626"/>
      <c r="BQ9" s="626"/>
      <c r="BR9" s="626"/>
      <c r="BS9" s="627" t="s">
        <v>179</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2105418</v>
      </c>
      <c r="CS9" s="624"/>
      <c r="CT9" s="624"/>
      <c r="CU9" s="624"/>
      <c r="CV9" s="624"/>
      <c r="CW9" s="624"/>
      <c r="CX9" s="624"/>
      <c r="CY9" s="625"/>
      <c r="CZ9" s="626">
        <v>7.9</v>
      </c>
      <c r="DA9" s="626"/>
      <c r="DB9" s="626"/>
      <c r="DC9" s="626"/>
      <c r="DD9" s="632">
        <v>4546</v>
      </c>
      <c r="DE9" s="624"/>
      <c r="DF9" s="624"/>
      <c r="DG9" s="624"/>
      <c r="DH9" s="624"/>
      <c r="DI9" s="624"/>
      <c r="DJ9" s="624"/>
      <c r="DK9" s="624"/>
      <c r="DL9" s="624"/>
      <c r="DM9" s="624"/>
      <c r="DN9" s="624"/>
      <c r="DO9" s="624"/>
      <c r="DP9" s="625"/>
      <c r="DQ9" s="632">
        <v>1554559</v>
      </c>
      <c r="DR9" s="624"/>
      <c r="DS9" s="624"/>
      <c r="DT9" s="624"/>
      <c r="DU9" s="624"/>
      <c r="DV9" s="624"/>
      <c r="DW9" s="624"/>
      <c r="DX9" s="624"/>
      <c r="DY9" s="624"/>
      <c r="DZ9" s="624"/>
      <c r="EA9" s="624"/>
      <c r="EB9" s="624"/>
      <c r="EC9" s="633"/>
    </row>
    <row r="10" spans="2:143" ht="11.25" customHeight="1" x14ac:dyDescent="0.15">
      <c r="B10" s="620" t="s">
        <v>248</v>
      </c>
      <c r="C10" s="621"/>
      <c r="D10" s="621"/>
      <c r="E10" s="621"/>
      <c r="F10" s="621"/>
      <c r="G10" s="621"/>
      <c r="H10" s="621"/>
      <c r="I10" s="621"/>
      <c r="J10" s="621"/>
      <c r="K10" s="621"/>
      <c r="L10" s="621"/>
      <c r="M10" s="621"/>
      <c r="N10" s="621"/>
      <c r="O10" s="621"/>
      <c r="P10" s="621"/>
      <c r="Q10" s="622"/>
      <c r="R10" s="623" t="s">
        <v>179</v>
      </c>
      <c r="S10" s="624"/>
      <c r="T10" s="624"/>
      <c r="U10" s="624"/>
      <c r="V10" s="624"/>
      <c r="W10" s="624"/>
      <c r="X10" s="624"/>
      <c r="Y10" s="625"/>
      <c r="Z10" s="626" t="s">
        <v>179</v>
      </c>
      <c r="AA10" s="626"/>
      <c r="AB10" s="626"/>
      <c r="AC10" s="626"/>
      <c r="AD10" s="627" t="s">
        <v>179</v>
      </c>
      <c r="AE10" s="627"/>
      <c r="AF10" s="627"/>
      <c r="AG10" s="627"/>
      <c r="AH10" s="627"/>
      <c r="AI10" s="627"/>
      <c r="AJ10" s="627"/>
      <c r="AK10" s="627"/>
      <c r="AL10" s="628" t="s">
        <v>179</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152568</v>
      </c>
      <c r="BH10" s="624"/>
      <c r="BI10" s="624"/>
      <c r="BJ10" s="624"/>
      <c r="BK10" s="624"/>
      <c r="BL10" s="624"/>
      <c r="BM10" s="624"/>
      <c r="BN10" s="625"/>
      <c r="BO10" s="626">
        <v>1.4</v>
      </c>
      <c r="BP10" s="626"/>
      <c r="BQ10" s="626"/>
      <c r="BR10" s="626"/>
      <c r="BS10" s="627" t="s">
        <v>240</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v>80580</v>
      </c>
      <c r="CS10" s="624"/>
      <c r="CT10" s="624"/>
      <c r="CU10" s="624"/>
      <c r="CV10" s="624"/>
      <c r="CW10" s="624"/>
      <c r="CX10" s="624"/>
      <c r="CY10" s="625"/>
      <c r="CZ10" s="626">
        <v>0.3</v>
      </c>
      <c r="DA10" s="626"/>
      <c r="DB10" s="626"/>
      <c r="DC10" s="626"/>
      <c r="DD10" s="632" t="s">
        <v>240</v>
      </c>
      <c r="DE10" s="624"/>
      <c r="DF10" s="624"/>
      <c r="DG10" s="624"/>
      <c r="DH10" s="624"/>
      <c r="DI10" s="624"/>
      <c r="DJ10" s="624"/>
      <c r="DK10" s="624"/>
      <c r="DL10" s="624"/>
      <c r="DM10" s="624"/>
      <c r="DN10" s="624"/>
      <c r="DO10" s="624"/>
      <c r="DP10" s="625"/>
      <c r="DQ10" s="632">
        <v>73606</v>
      </c>
      <c r="DR10" s="624"/>
      <c r="DS10" s="624"/>
      <c r="DT10" s="624"/>
      <c r="DU10" s="624"/>
      <c r="DV10" s="624"/>
      <c r="DW10" s="624"/>
      <c r="DX10" s="624"/>
      <c r="DY10" s="624"/>
      <c r="DZ10" s="624"/>
      <c r="EA10" s="624"/>
      <c r="EB10" s="624"/>
      <c r="EC10" s="633"/>
    </row>
    <row r="11" spans="2:143" ht="11.25" customHeight="1" x14ac:dyDescent="0.15">
      <c r="B11" s="620" t="s">
        <v>251</v>
      </c>
      <c r="C11" s="621"/>
      <c r="D11" s="621"/>
      <c r="E11" s="621"/>
      <c r="F11" s="621"/>
      <c r="G11" s="621"/>
      <c r="H11" s="621"/>
      <c r="I11" s="621"/>
      <c r="J11" s="621"/>
      <c r="K11" s="621"/>
      <c r="L11" s="621"/>
      <c r="M11" s="621"/>
      <c r="N11" s="621"/>
      <c r="O11" s="621"/>
      <c r="P11" s="621"/>
      <c r="Q11" s="622"/>
      <c r="R11" s="623">
        <v>1675661</v>
      </c>
      <c r="S11" s="624"/>
      <c r="T11" s="624"/>
      <c r="U11" s="624"/>
      <c r="V11" s="624"/>
      <c r="W11" s="624"/>
      <c r="X11" s="624"/>
      <c r="Y11" s="625"/>
      <c r="Z11" s="628">
        <v>6</v>
      </c>
      <c r="AA11" s="629"/>
      <c r="AB11" s="629"/>
      <c r="AC11" s="635"/>
      <c r="AD11" s="632">
        <v>1675661</v>
      </c>
      <c r="AE11" s="624"/>
      <c r="AF11" s="624"/>
      <c r="AG11" s="624"/>
      <c r="AH11" s="624"/>
      <c r="AI11" s="624"/>
      <c r="AJ11" s="624"/>
      <c r="AK11" s="625"/>
      <c r="AL11" s="628">
        <v>11.4</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298944</v>
      </c>
      <c r="BH11" s="624"/>
      <c r="BI11" s="624"/>
      <c r="BJ11" s="624"/>
      <c r="BK11" s="624"/>
      <c r="BL11" s="624"/>
      <c r="BM11" s="624"/>
      <c r="BN11" s="625"/>
      <c r="BO11" s="626">
        <v>2.7</v>
      </c>
      <c r="BP11" s="626"/>
      <c r="BQ11" s="626"/>
      <c r="BR11" s="626"/>
      <c r="BS11" s="627" t="s">
        <v>179</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215830</v>
      </c>
      <c r="CS11" s="624"/>
      <c r="CT11" s="624"/>
      <c r="CU11" s="624"/>
      <c r="CV11" s="624"/>
      <c r="CW11" s="624"/>
      <c r="CX11" s="624"/>
      <c r="CY11" s="625"/>
      <c r="CZ11" s="626">
        <v>0.8</v>
      </c>
      <c r="DA11" s="626"/>
      <c r="DB11" s="626"/>
      <c r="DC11" s="626"/>
      <c r="DD11" s="632">
        <v>109310</v>
      </c>
      <c r="DE11" s="624"/>
      <c r="DF11" s="624"/>
      <c r="DG11" s="624"/>
      <c r="DH11" s="624"/>
      <c r="DI11" s="624"/>
      <c r="DJ11" s="624"/>
      <c r="DK11" s="624"/>
      <c r="DL11" s="624"/>
      <c r="DM11" s="624"/>
      <c r="DN11" s="624"/>
      <c r="DO11" s="624"/>
      <c r="DP11" s="625"/>
      <c r="DQ11" s="632">
        <v>108069</v>
      </c>
      <c r="DR11" s="624"/>
      <c r="DS11" s="624"/>
      <c r="DT11" s="624"/>
      <c r="DU11" s="624"/>
      <c r="DV11" s="624"/>
      <c r="DW11" s="624"/>
      <c r="DX11" s="624"/>
      <c r="DY11" s="624"/>
      <c r="DZ11" s="624"/>
      <c r="EA11" s="624"/>
      <c r="EB11" s="624"/>
      <c r="EC11" s="633"/>
    </row>
    <row r="12" spans="2:143" ht="11.25" customHeight="1" x14ac:dyDescent="0.15">
      <c r="B12" s="620" t="s">
        <v>254</v>
      </c>
      <c r="C12" s="621"/>
      <c r="D12" s="621"/>
      <c r="E12" s="621"/>
      <c r="F12" s="621"/>
      <c r="G12" s="621"/>
      <c r="H12" s="621"/>
      <c r="I12" s="621"/>
      <c r="J12" s="621"/>
      <c r="K12" s="621"/>
      <c r="L12" s="621"/>
      <c r="M12" s="621"/>
      <c r="N12" s="621"/>
      <c r="O12" s="621"/>
      <c r="P12" s="621"/>
      <c r="Q12" s="622"/>
      <c r="R12" s="623" t="s">
        <v>179</v>
      </c>
      <c r="S12" s="624"/>
      <c r="T12" s="624"/>
      <c r="U12" s="624"/>
      <c r="V12" s="624"/>
      <c r="W12" s="624"/>
      <c r="X12" s="624"/>
      <c r="Y12" s="625"/>
      <c r="Z12" s="626" t="s">
        <v>179</v>
      </c>
      <c r="AA12" s="626"/>
      <c r="AB12" s="626"/>
      <c r="AC12" s="626"/>
      <c r="AD12" s="627" t="s">
        <v>179</v>
      </c>
      <c r="AE12" s="627"/>
      <c r="AF12" s="627"/>
      <c r="AG12" s="627"/>
      <c r="AH12" s="627"/>
      <c r="AI12" s="627"/>
      <c r="AJ12" s="627"/>
      <c r="AK12" s="627"/>
      <c r="AL12" s="628" t="s">
        <v>179</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4745871</v>
      </c>
      <c r="BH12" s="624"/>
      <c r="BI12" s="624"/>
      <c r="BJ12" s="624"/>
      <c r="BK12" s="624"/>
      <c r="BL12" s="624"/>
      <c r="BM12" s="624"/>
      <c r="BN12" s="625"/>
      <c r="BO12" s="626">
        <v>42.7</v>
      </c>
      <c r="BP12" s="626"/>
      <c r="BQ12" s="626"/>
      <c r="BR12" s="626"/>
      <c r="BS12" s="627" t="s">
        <v>179</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230325</v>
      </c>
      <c r="CS12" s="624"/>
      <c r="CT12" s="624"/>
      <c r="CU12" s="624"/>
      <c r="CV12" s="624"/>
      <c r="CW12" s="624"/>
      <c r="CX12" s="624"/>
      <c r="CY12" s="625"/>
      <c r="CZ12" s="626">
        <v>0.9</v>
      </c>
      <c r="DA12" s="626"/>
      <c r="DB12" s="626"/>
      <c r="DC12" s="626"/>
      <c r="DD12" s="632" t="s">
        <v>240</v>
      </c>
      <c r="DE12" s="624"/>
      <c r="DF12" s="624"/>
      <c r="DG12" s="624"/>
      <c r="DH12" s="624"/>
      <c r="DI12" s="624"/>
      <c r="DJ12" s="624"/>
      <c r="DK12" s="624"/>
      <c r="DL12" s="624"/>
      <c r="DM12" s="624"/>
      <c r="DN12" s="624"/>
      <c r="DO12" s="624"/>
      <c r="DP12" s="625"/>
      <c r="DQ12" s="632">
        <v>142414</v>
      </c>
      <c r="DR12" s="624"/>
      <c r="DS12" s="624"/>
      <c r="DT12" s="624"/>
      <c r="DU12" s="624"/>
      <c r="DV12" s="624"/>
      <c r="DW12" s="624"/>
      <c r="DX12" s="624"/>
      <c r="DY12" s="624"/>
      <c r="DZ12" s="624"/>
      <c r="EA12" s="624"/>
      <c r="EB12" s="624"/>
      <c r="EC12" s="633"/>
    </row>
    <row r="13" spans="2:143" ht="11.25" customHeight="1" x14ac:dyDescent="0.15">
      <c r="B13" s="620" t="s">
        <v>257</v>
      </c>
      <c r="C13" s="621"/>
      <c r="D13" s="621"/>
      <c r="E13" s="621"/>
      <c r="F13" s="621"/>
      <c r="G13" s="621"/>
      <c r="H13" s="621"/>
      <c r="I13" s="621"/>
      <c r="J13" s="621"/>
      <c r="K13" s="621"/>
      <c r="L13" s="621"/>
      <c r="M13" s="621"/>
      <c r="N13" s="621"/>
      <c r="O13" s="621"/>
      <c r="P13" s="621"/>
      <c r="Q13" s="622"/>
      <c r="R13" s="623" t="s">
        <v>179</v>
      </c>
      <c r="S13" s="624"/>
      <c r="T13" s="624"/>
      <c r="U13" s="624"/>
      <c r="V13" s="624"/>
      <c r="W13" s="624"/>
      <c r="X13" s="624"/>
      <c r="Y13" s="625"/>
      <c r="Z13" s="626" t="s">
        <v>240</v>
      </c>
      <c r="AA13" s="626"/>
      <c r="AB13" s="626"/>
      <c r="AC13" s="626"/>
      <c r="AD13" s="627" t="s">
        <v>179</v>
      </c>
      <c r="AE13" s="627"/>
      <c r="AF13" s="627"/>
      <c r="AG13" s="627"/>
      <c r="AH13" s="627"/>
      <c r="AI13" s="627"/>
      <c r="AJ13" s="627"/>
      <c r="AK13" s="627"/>
      <c r="AL13" s="628" t="s">
        <v>240</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4739558</v>
      </c>
      <c r="BH13" s="624"/>
      <c r="BI13" s="624"/>
      <c r="BJ13" s="624"/>
      <c r="BK13" s="624"/>
      <c r="BL13" s="624"/>
      <c r="BM13" s="624"/>
      <c r="BN13" s="625"/>
      <c r="BO13" s="626">
        <v>42.6</v>
      </c>
      <c r="BP13" s="626"/>
      <c r="BQ13" s="626"/>
      <c r="BR13" s="626"/>
      <c r="BS13" s="627" t="s">
        <v>179</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1590833</v>
      </c>
      <c r="CS13" s="624"/>
      <c r="CT13" s="624"/>
      <c r="CU13" s="624"/>
      <c r="CV13" s="624"/>
      <c r="CW13" s="624"/>
      <c r="CX13" s="624"/>
      <c r="CY13" s="625"/>
      <c r="CZ13" s="626">
        <v>6</v>
      </c>
      <c r="DA13" s="626"/>
      <c r="DB13" s="626"/>
      <c r="DC13" s="626"/>
      <c r="DD13" s="632">
        <v>693836</v>
      </c>
      <c r="DE13" s="624"/>
      <c r="DF13" s="624"/>
      <c r="DG13" s="624"/>
      <c r="DH13" s="624"/>
      <c r="DI13" s="624"/>
      <c r="DJ13" s="624"/>
      <c r="DK13" s="624"/>
      <c r="DL13" s="624"/>
      <c r="DM13" s="624"/>
      <c r="DN13" s="624"/>
      <c r="DO13" s="624"/>
      <c r="DP13" s="625"/>
      <c r="DQ13" s="632">
        <v>1452979</v>
      </c>
      <c r="DR13" s="624"/>
      <c r="DS13" s="624"/>
      <c r="DT13" s="624"/>
      <c r="DU13" s="624"/>
      <c r="DV13" s="624"/>
      <c r="DW13" s="624"/>
      <c r="DX13" s="624"/>
      <c r="DY13" s="624"/>
      <c r="DZ13" s="624"/>
      <c r="EA13" s="624"/>
      <c r="EB13" s="624"/>
      <c r="EC13" s="633"/>
    </row>
    <row r="14" spans="2:143" ht="11.25" customHeight="1" x14ac:dyDescent="0.15">
      <c r="B14" s="620" t="s">
        <v>260</v>
      </c>
      <c r="C14" s="621"/>
      <c r="D14" s="621"/>
      <c r="E14" s="621"/>
      <c r="F14" s="621"/>
      <c r="G14" s="621"/>
      <c r="H14" s="621"/>
      <c r="I14" s="621"/>
      <c r="J14" s="621"/>
      <c r="K14" s="621"/>
      <c r="L14" s="621"/>
      <c r="M14" s="621"/>
      <c r="N14" s="621"/>
      <c r="O14" s="621"/>
      <c r="P14" s="621"/>
      <c r="Q14" s="622"/>
      <c r="R14" s="623">
        <v>2</v>
      </c>
      <c r="S14" s="624"/>
      <c r="T14" s="624"/>
      <c r="U14" s="624"/>
      <c r="V14" s="624"/>
      <c r="W14" s="624"/>
      <c r="X14" s="624"/>
      <c r="Y14" s="625"/>
      <c r="Z14" s="626">
        <v>0</v>
      </c>
      <c r="AA14" s="626"/>
      <c r="AB14" s="626"/>
      <c r="AC14" s="626"/>
      <c r="AD14" s="627">
        <v>2</v>
      </c>
      <c r="AE14" s="627"/>
      <c r="AF14" s="627"/>
      <c r="AG14" s="627"/>
      <c r="AH14" s="627"/>
      <c r="AI14" s="627"/>
      <c r="AJ14" s="627"/>
      <c r="AK14" s="627"/>
      <c r="AL14" s="628">
        <v>0</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174445</v>
      </c>
      <c r="BH14" s="624"/>
      <c r="BI14" s="624"/>
      <c r="BJ14" s="624"/>
      <c r="BK14" s="624"/>
      <c r="BL14" s="624"/>
      <c r="BM14" s="624"/>
      <c r="BN14" s="625"/>
      <c r="BO14" s="626">
        <v>1.6</v>
      </c>
      <c r="BP14" s="626"/>
      <c r="BQ14" s="626"/>
      <c r="BR14" s="626"/>
      <c r="BS14" s="627" t="s">
        <v>179</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856125</v>
      </c>
      <c r="CS14" s="624"/>
      <c r="CT14" s="624"/>
      <c r="CU14" s="624"/>
      <c r="CV14" s="624"/>
      <c r="CW14" s="624"/>
      <c r="CX14" s="624"/>
      <c r="CY14" s="625"/>
      <c r="CZ14" s="626">
        <v>3.2</v>
      </c>
      <c r="DA14" s="626"/>
      <c r="DB14" s="626"/>
      <c r="DC14" s="626"/>
      <c r="DD14" s="632">
        <v>29460</v>
      </c>
      <c r="DE14" s="624"/>
      <c r="DF14" s="624"/>
      <c r="DG14" s="624"/>
      <c r="DH14" s="624"/>
      <c r="DI14" s="624"/>
      <c r="DJ14" s="624"/>
      <c r="DK14" s="624"/>
      <c r="DL14" s="624"/>
      <c r="DM14" s="624"/>
      <c r="DN14" s="624"/>
      <c r="DO14" s="624"/>
      <c r="DP14" s="625"/>
      <c r="DQ14" s="632">
        <v>824229</v>
      </c>
      <c r="DR14" s="624"/>
      <c r="DS14" s="624"/>
      <c r="DT14" s="624"/>
      <c r="DU14" s="624"/>
      <c r="DV14" s="624"/>
      <c r="DW14" s="624"/>
      <c r="DX14" s="624"/>
      <c r="DY14" s="624"/>
      <c r="DZ14" s="624"/>
      <c r="EA14" s="624"/>
      <c r="EB14" s="624"/>
      <c r="EC14" s="633"/>
    </row>
    <row r="15" spans="2:143" ht="11.25" customHeight="1" x14ac:dyDescent="0.15">
      <c r="B15" s="620" t="s">
        <v>263</v>
      </c>
      <c r="C15" s="621"/>
      <c r="D15" s="621"/>
      <c r="E15" s="621"/>
      <c r="F15" s="621"/>
      <c r="G15" s="621"/>
      <c r="H15" s="621"/>
      <c r="I15" s="621"/>
      <c r="J15" s="621"/>
      <c r="K15" s="621"/>
      <c r="L15" s="621"/>
      <c r="M15" s="621"/>
      <c r="N15" s="621"/>
      <c r="O15" s="621"/>
      <c r="P15" s="621"/>
      <c r="Q15" s="622"/>
      <c r="R15" s="623" t="s">
        <v>179</v>
      </c>
      <c r="S15" s="624"/>
      <c r="T15" s="624"/>
      <c r="U15" s="624"/>
      <c r="V15" s="624"/>
      <c r="W15" s="624"/>
      <c r="X15" s="624"/>
      <c r="Y15" s="625"/>
      <c r="Z15" s="626" t="s">
        <v>240</v>
      </c>
      <c r="AA15" s="626"/>
      <c r="AB15" s="626"/>
      <c r="AC15" s="626"/>
      <c r="AD15" s="627" t="s">
        <v>179</v>
      </c>
      <c r="AE15" s="627"/>
      <c r="AF15" s="627"/>
      <c r="AG15" s="627"/>
      <c r="AH15" s="627"/>
      <c r="AI15" s="627"/>
      <c r="AJ15" s="627"/>
      <c r="AK15" s="627"/>
      <c r="AL15" s="628" t="s">
        <v>240</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426807</v>
      </c>
      <c r="BH15" s="624"/>
      <c r="BI15" s="624"/>
      <c r="BJ15" s="624"/>
      <c r="BK15" s="624"/>
      <c r="BL15" s="624"/>
      <c r="BM15" s="624"/>
      <c r="BN15" s="625"/>
      <c r="BO15" s="626">
        <v>3.8</v>
      </c>
      <c r="BP15" s="626"/>
      <c r="BQ15" s="626"/>
      <c r="BR15" s="626"/>
      <c r="BS15" s="627" t="s">
        <v>179</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2790330</v>
      </c>
      <c r="CS15" s="624"/>
      <c r="CT15" s="624"/>
      <c r="CU15" s="624"/>
      <c r="CV15" s="624"/>
      <c r="CW15" s="624"/>
      <c r="CX15" s="624"/>
      <c r="CY15" s="625"/>
      <c r="CZ15" s="626">
        <v>10.5</v>
      </c>
      <c r="DA15" s="626"/>
      <c r="DB15" s="626"/>
      <c r="DC15" s="626"/>
      <c r="DD15" s="632">
        <v>51353</v>
      </c>
      <c r="DE15" s="624"/>
      <c r="DF15" s="624"/>
      <c r="DG15" s="624"/>
      <c r="DH15" s="624"/>
      <c r="DI15" s="624"/>
      <c r="DJ15" s="624"/>
      <c r="DK15" s="624"/>
      <c r="DL15" s="624"/>
      <c r="DM15" s="624"/>
      <c r="DN15" s="624"/>
      <c r="DO15" s="624"/>
      <c r="DP15" s="625"/>
      <c r="DQ15" s="632">
        <v>2243128</v>
      </c>
      <c r="DR15" s="624"/>
      <c r="DS15" s="624"/>
      <c r="DT15" s="624"/>
      <c r="DU15" s="624"/>
      <c r="DV15" s="624"/>
      <c r="DW15" s="624"/>
      <c r="DX15" s="624"/>
      <c r="DY15" s="624"/>
      <c r="DZ15" s="624"/>
      <c r="EA15" s="624"/>
      <c r="EB15" s="624"/>
      <c r="EC15" s="633"/>
    </row>
    <row r="16" spans="2:143" ht="11.25" customHeight="1" x14ac:dyDescent="0.15">
      <c r="B16" s="620" t="s">
        <v>266</v>
      </c>
      <c r="C16" s="621"/>
      <c r="D16" s="621"/>
      <c r="E16" s="621"/>
      <c r="F16" s="621"/>
      <c r="G16" s="621"/>
      <c r="H16" s="621"/>
      <c r="I16" s="621"/>
      <c r="J16" s="621"/>
      <c r="K16" s="621"/>
      <c r="L16" s="621"/>
      <c r="M16" s="621"/>
      <c r="N16" s="621"/>
      <c r="O16" s="621"/>
      <c r="P16" s="621"/>
      <c r="Q16" s="622"/>
      <c r="R16" s="623">
        <v>38275</v>
      </c>
      <c r="S16" s="624"/>
      <c r="T16" s="624"/>
      <c r="U16" s="624"/>
      <c r="V16" s="624"/>
      <c r="W16" s="624"/>
      <c r="X16" s="624"/>
      <c r="Y16" s="625"/>
      <c r="Z16" s="626">
        <v>0.1</v>
      </c>
      <c r="AA16" s="626"/>
      <c r="AB16" s="626"/>
      <c r="AC16" s="626"/>
      <c r="AD16" s="627">
        <v>38275</v>
      </c>
      <c r="AE16" s="627"/>
      <c r="AF16" s="627"/>
      <c r="AG16" s="627"/>
      <c r="AH16" s="627"/>
      <c r="AI16" s="627"/>
      <c r="AJ16" s="627"/>
      <c r="AK16" s="627"/>
      <c r="AL16" s="628">
        <v>0.3</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240</v>
      </c>
      <c r="BH16" s="624"/>
      <c r="BI16" s="624"/>
      <c r="BJ16" s="624"/>
      <c r="BK16" s="624"/>
      <c r="BL16" s="624"/>
      <c r="BM16" s="624"/>
      <c r="BN16" s="625"/>
      <c r="BO16" s="626" t="s">
        <v>179</v>
      </c>
      <c r="BP16" s="626"/>
      <c r="BQ16" s="626"/>
      <c r="BR16" s="626"/>
      <c r="BS16" s="627" t="s">
        <v>179</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t="s">
        <v>179</v>
      </c>
      <c r="CS16" s="624"/>
      <c r="CT16" s="624"/>
      <c r="CU16" s="624"/>
      <c r="CV16" s="624"/>
      <c r="CW16" s="624"/>
      <c r="CX16" s="624"/>
      <c r="CY16" s="625"/>
      <c r="CZ16" s="626" t="s">
        <v>240</v>
      </c>
      <c r="DA16" s="626"/>
      <c r="DB16" s="626"/>
      <c r="DC16" s="626"/>
      <c r="DD16" s="632" t="s">
        <v>240</v>
      </c>
      <c r="DE16" s="624"/>
      <c r="DF16" s="624"/>
      <c r="DG16" s="624"/>
      <c r="DH16" s="624"/>
      <c r="DI16" s="624"/>
      <c r="DJ16" s="624"/>
      <c r="DK16" s="624"/>
      <c r="DL16" s="624"/>
      <c r="DM16" s="624"/>
      <c r="DN16" s="624"/>
      <c r="DO16" s="624"/>
      <c r="DP16" s="625"/>
      <c r="DQ16" s="632" t="s">
        <v>179</v>
      </c>
      <c r="DR16" s="624"/>
      <c r="DS16" s="624"/>
      <c r="DT16" s="624"/>
      <c r="DU16" s="624"/>
      <c r="DV16" s="624"/>
      <c r="DW16" s="624"/>
      <c r="DX16" s="624"/>
      <c r="DY16" s="624"/>
      <c r="DZ16" s="624"/>
      <c r="EA16" s="624"/>
      <c r="EB16" s="624"/>
      <c r="EC16" s="633"/>
    </row>
    <row r="17" spans="2:133" ht="11.25" customHeight="1" x14ac:dyDescent="0.15">
      <c r="B17" s="620" t="s">
        <v>269</v>
      </c>
      <c r="C17" s="621"/>
      <c r="D17" s="621"/>
      <c r="E17" s="621"/>
      <c r="F17" s="621"/>
      <c r="G17" s="621"/>
      <c r="H17" s="621"/>
      <c r="I17" s="621"/>
      <c r="J17" s="621"/>
      <c r="K17" s="621"/>
      <c r="L17" s="621"/>
      <c r="M17" s="621"/>
      <c r="N17" s="621"/>
      <c r="O17" s="621"/>
      <c r="P17" s="621"/>
      <c r="Q17" s="622"/>
      <c r="R17" s="623">
        <v>169500</v>
      </c>
      <c r="S17" s="624"/>
      <c r="T17" s="624"/>
      <c r="U17" s="624"/>
      <c r="V17" s="624"/>
      <c r="W17" s="624"/>
      <c r="X17" s="624"/>
      <c r="Y17" s="625"/>
      <c r="Z17" s="626">
        <v>0.6</v>
      </c>
      <c r="AA17" s="626"/>
      <c r="AB17" s="626"/>
      <c r="AC17" s="626"/>
      <c r="AD17" s="627">
        <v>169500</v>
      </c>
      <c r="AE17" s="627"/>
      <c r="AF17" s="627"/>
      <c r="AG17" s="627"/>
      <c r="AH17" s="627"/>
      <c r="AI17" s="627"/>
      <c r="AJ17" s="627"/>
      <c r="AK17" s="627"/>
      <c r="AL17" s="628">
        <v>1.2</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179</v>
      </c>
      <c r="BH17" s="624"/>
      <c r="BI17" s="624"/>
      <c r="BJ17" s="624"/>
      <c r="BK17" s="624"/>
      <c r="BL17" s="624"/>
      <c r="BM17" s="624"/>
      <c r="BN17" s="625"/>
      <c r="BO17" s="626" t="s">
        <v>240</v>
      </c>
      <c r="BP17" s="626"/>
      <c r="BQ17" s="626"/>
      <c r="BR17" s="626"/>
      <c r="BS17" s="627" t="s">
        <v>240</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1379918</v>
      </c>
      <c r="CS17" s="624"/>
      <c r="CT17" s="624"/>
      <c r="CU17" s="624"/>
      <c r="CV17" s="624"/>
      <c r="CW17" s="624"/>
      <c r="CX17" s="624"/>
      <c r="CY17" s="625"/>
      <c r="CZ17" s="626">
        <v>5.2</v>
      </c>
      <c r="DA17" s="626"/>
      <c r="DB17" s="626"/>
      <c r="DC17" s="626"/>
      <c r="DD17" s="632" t="s">
        <v>240</v>
      </c>
      <c r="DE17" s="624"/>
      <c r="DF17" s="624"/>
      <c r="DG17" s="624"/>
      <c r="DH17" s="624"/>
      <c r="DI17" s="624"/>
      <c r="DJ17" s="624"/>
      <c r="DK17" s="624"/>
      <c r="DL17" s="624"/>
      <c r="DM17" s="624"/>
      <c r="DN17" s="624"/>
      <c r="DO17" s="624"/>
      <c r="DP17" s="625"/>
      <c r="DQ17" s="632">
        <v>1379918</v>
      </c>
      <c r="DR17" s="624"/>
      <c r="DS17" s="624"/>
      <c r="DT17" s="624"/>
      <c r="DU17" s="624"/>
      <c r="DV17" s="624"/>
      <c r="DW17" s="624"/>
      <c r="DX17" s="624"/>
      <c r="DY17" s="624"/>
      <c r="DZ17" s="624"/>
      <c r="EA17" s="624"/>
      <c r="EB17" s="624"/>
      <c r="EC17" s="633"/>
    </row>
    <row r="18" spans="2:133" ht="11.25" customHeight="1" x14ac:dyDescent="0.15">
      <c r="B18" s="620" t="s">
        <v>272</v>
      </c>
      <c r="C18" s="621"/>
      <c r="D18" s="621"/>
      <c r="E18" s="621"/>
      <c r="F18" s="621"/>
      <c r="G18" s="621"/>
      <c r="H18" s="621"/>
      <c r="I18" s="621"/>
      <c r="J18" s="621"/>
      <c r="K18" s="621"/>
      <c r="L18" s="621"/>
      <c r="M18" s="621"/>
      <c r="N18" s="621"/>
      <c r="O18" s="621"/>
      <c r="P18" s="621"/>
      <c r="Q18" s="622"/>
      <c r="R18" s="623">
        <v>100674</v>
      </c>
      <c r="S18" s="624"/>
      <c r="T18" s="624"/>
      <c r="U18" s="624"/>
      <c r="V18" s="624"/>
      <c r="W18" s="624"/>
      <c r="X18" s="624"/>
      <c r="Y18" s="625"/>
      <c r="Z18" s="626">
        <v>0.4</v>
      </c>
      <c r="AA18" s="626"/>
      <c r="AB18" s="626"/>
      <c r="AC18" s="626"/>
      <c r="AD18" s="627">
        <v>100674</v>
      </c>
      <c r="AE18" s="627"/>
      <c r="AF18" s="627"/>
      <c r="AG18" s="627"/>
      <c r="AH18" s="627"/>
      <c r="AI18" s="627"/>
      <c r="AJ18" s="627"/>
      <c r="AK18" s="627"/>
      <c r="AL18" s="628">
        <v>0.7</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240</v>
      </c>
      <c r="BH18" s="624"/>
      <c r="BI18" s="624"/>
      <c r="BJ18" s="624"/>
      <c r="BK18" s="624"/>
      <c r="BL18" s="624"/>
      <c r="BM18" s="624"/>
      <c r="BN18" s="625"/>
      <c r="BO18" s="626" t="s">
        <v>179</v>
      </c>
      <c r="BP18" s="626"/>
      <c r="BQ18" s="626"/>
      <c r="BR18" s="626"/>
      <c r="BS18" s="627" t="s">
        <v>179</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179</v>
      </c>
      <c r="CS18" s="624"/>
      <c r="CT18" s="624"/>
      <c r="CU18" s="624"/>
      <c r="CV18" s="624"/>
      <c r="CW18" s="624"/>
      <c r="CX18" s="624"/>
      <c r="CY18" s="625"/>
      <c r="CZ18" s="626" t="s">
        <v>240</v>
      </c>
      <c r="DA18" s="626"/>
      <c r="DB18" s="626"/>
      <c r="DC18" s="626"/>
      <c r="DD18" s="632" t="s">
        <v>240</v>
      </c>
      <c r="DE18" s="624"/>
      <c r="DF18" s="624"/>
      <c r="DG18" s="624"/>
      <c r="DH18" s="624"/>
      <c r="DI18" s="624"/>
      <c r="DJ18" s="624"/>
      <c r="DK18" s="624"/>
      <c r="DL18" s="624"/>
      <c r="DM18" s="624"/>
      <c r="DN18" s="624"/>
      <c r="DO18" s="624"/>
      <c r="DP18" s="625"/>
      <c r="DQ18" s="632" t="s">
        <v>179</v>
      </c>
      <c r="DR18" s="624"/>
      <c r="DS18" s="624"/>
      <c r="DT18" s="624"/>
      <c r="DU18" s="624"/>
      <c r="DV18" s="624"/>
      <c r="DW18" s="624"/>
      <c r="DX18" s="624"/>
      <c r="DY18" s="624"/>
      <c r="DZ18" s="624"/>
      <c r="EA18" s="624"/>
      <c r="EB18" s="624"/>
      <c r="EC18" s="633"/>
    </row>
    <row r="19" spans="2:133" ht="11.25" customHeight="1" x14ac:dyDescent="0.15">
      <c r="B19" s="620" t="s">
        <v>275</v>
      </c>
      <c r="C19" s="621"/>
      <c r="D19" s="621"/>
      <c r="E19" s="621"/>
      <c r="F19" s="621"/>
      <c r="G19" s="621"/>
      <c r="H19" s="621"/>
      <c r="I19" s="621"/>
      <c r="J19" s="621"/>
      <c r="K19" s="621"/>
      <c r="L19" s="621"/>
      <c r="M19" s="621"/>
      <c r="N19" s="621"/>
      <c r="O19" s="621"/>
      <c r="P19" s="621"/>
      <c r="Q19" s="622"/>
      <c r="R19" s="623">
        <v>95553</v>
      </c>
      <c r="S19" s="624"/>
      <c r="T19" s="624"/>
      <c r="U19" s="624"/>
      <c r="V19" s="624"/>
      <c r="W19" s="624"/>
      <c r="X19" s="624"/>
      <c r="Y19" s="625"/>
      <c r="Z19" s="626">
        <v>0.3</v>
      </c>
      <c r="AA19" s="626"/>
      <c r="AB19" s="626"/>
      <c r="AC19" s="626"/>
      <c r="AD19" s="627">
        <v>95553</v>
      </c>
      <c r="AE19" s="627"/>
      <c r="AF19" s="627"/>
      <c r="AG19" s="627"/>
      <c r="AH19" s="627"/>
      <c r="AI19" s="627"/>
      <c r="AJ19" s="627"/>
      <c r="AK19" s="627"/>
      <c r="AL19" s="628">
        <v>0.7</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v>704971</v>
      </c>
      <c r="BH19" s="624"/>
      <c r="BI19" s="624"/>
      <c r="BJ19" s="624"/>
      <c r="BK19" s="624"/>
      <c r="BL19" s="624"/>
      <c r="BM19" s="624"/>
      <c r="BN19" s="625"/>
      <c r="BO19" s="626">
        <v>6.3</v>
      </c>
      <c r="BP19" s="626"/>
      <c r="BQ19" s="626"/>
      <c r="BR19" s="626"/>
      <c r="BS19" s="627" t="s">
        <v>179</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141</v>
      </c>
      <c r="CS19" s="624"/>
      <c r="CT19" s="624"/>
      <c r="CU19" s="624"/>
      <c r="CV19" s="624"/>
      <c r="CW19" s="624"/>
      <c r="CX19" s="624"/>
      <c r="CY19" s="625"/>
      <c r="CZ19" s="626" t="s">
        <v>179</v>
      </c>
      <c r="DA19" s="626"/>
      <c r="DB19" s="626"/>
      <c r="DC19" s="626"/>
      <c r="DD19" s="632" t="s">
        <v>179</v>
      </c>
      <c r="DE19" s="624"/>
      <c r="DF19" s="624"/>
      <c r="DG19" s="624"/>
      <c r="DH19" s="624"/>
      <c r="DI19" s="624"/>
      <c r="DJ19" s="624"/>
      <c r="DK19" s="624"/>
      <c r="DL19" s="624"/>
      <c r="DM19" s="624"/>
      <c r="DN19" s="624"/>
      <c r="DO19" s="624"/>
      <c r="DP19" s="625"/>
      <c r="DQ19" s="632" t="s">
        <v>179</v>
      </c>
      <c r="DR19" s="624"/>
      <c r="DS19" s="624"/>
      <c r="DT19" s="624"/>
      <c r="DU19" s="624"/>
      <c r="DV19" s="624"/>
      <c r="DW19" s="624"/>
      <c r="DX19" s="624"/>
      <c r="DY19" s="624"/>
      <c r="DZ19" s="624"/>
      <c r="EA19" s="624"/>
      <c r="EB19" s="624"/>
      <c r="EC19" s="633"/>
    </row>
    <row r="20" spans="2:133" ht="11.25" customHeight="1" x14ac:dyDescent="0.15">
      <c r="B20" s="636" t="s">
        <v>278</v>
      </c>
      <c r="C20" s="637"/>
      <c r="D20" s="637"/>
      <c r="E20" s="637"/>
      <c r="F20" s="637"/>
      <c r="G20" s="637"/>
      <c r="H20" s="637"/>
      <c r="I20" s="637"/>
      <c r="J20" s="637"/>
      <c r="K20" s="637"/>
      <c r="L20" s="637"/>
      <c r="M20" s="637"/>
      <c r="N20" s="637"/>
      <c r="O20" s="637"/>
      <c r="P20" s="637"/>
      <c r="Q20" s="638"/>
      <c r="R20" s="623">
        <v>5121</v>
      </c>
      <c r="S20" s="624"/>
      <c r="T20" s="624"/>
      <c r="U20" s="624"/>
      <c r="V20" s="624"/>
      <c r="W20" s="624"/>
      <c r="X20" s="624"/>
      <c r="Y20" s="625"/>
      <c r="Z20" s="626">
        <v>0</v>
      </c>
      <c r="AA20" s="626"/>
      <c r="AB20" s="626"/>
      <c r="AC20" s="626"/>
      <c r="AD20" s="627">
        <v>5121</v>
      </c>
      <c r="AE20" s="627"/>
      <c r="AF20" s="627"/>
      <c r="AG20" s="627"/>
      <c r="AH20" s="627"/>
      <c r="AI20" s="627"/>
      <c r="AJ20" s="627"/>
      <c r="AK20" s="627"/>
      <c r="AL20" s="628">
        <v>0</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v>704971</v>
      </c>
      <c r="BH20" s="624"/>
      <c r="BI20" s="624"/>
      <c r="BJ20" s="624"/>
      <c r="BK20" s="624"/>
      <c r="BL20" s="624"/>
      <c r="BM20" s="624"/>
      <c r="BN20" s="625"/>
      <c r="BO20" s="626">
        <v>6.3</v>
      </c>
      <c r="BP20" s="626"/>
      <c r="BQ20" s="626"/>
      <c r="BR20" s="626"/>
      <c r="BS20" s="627" t="s">
        <v>179</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26640535</v>
      </c>
      <c r="CS20" s="624"/>
      <c r="CT20" s="624"/>
      <c r="CU20" s="624"/>
      <c r="CV20" s="624"/>
      <c r="CW20" s="624"/>
      <c r="CX20" s="624"/>
      <c r="CY20" s="625"/>
      <c r="CZ20" s="626">
        <v>100</v>
      </c>
      <c r="DA20" s="626"/>
      <c r="DB20" s="626"/>
      <c r="DC20" s="626"/>
      <c r="DD20" s="632">
        <v>2222858</v>
      </c>
      <c r="DE20" s="624"/>
      <c r="DF20" s="624"/>
      <c r="DG20" s="624"/>
      <c r="DH20" s="624"/>
      <c r="DI20" s="624"/>
      <c r="DJ20" s="624"/>
      <c r="DK20" s="624"/>
      <c r="DL20" s="624"/>
      <c r="DM20" s="624"/>
      <c r="DN20" s="624"/>
      <c r="DO20" s="624"/>
      <c r="DP20" s="625"/>
      <c r="DQ20" s="632">
        <v>19028603</v>
      </c>
      <c r="DR20" s="624"/>
      <c r="DS20" s="624"/>
      <c r="DT20" s="624"/>
      <c r="DU20" s="624"/>
      <c r="DV20" s="624"/>
      <c r="DW20" s="624"/>
      <c r="DX20" s="624"/>
      <c r="DY20" s="624"/>
      <c r="DZ20" s="624"/>
      <c r="EA20" s="624"/>
      <c r="EB20" s="624"/>
      <c r="EC20" s="633"/>
    </row>
    <row r="21" spans="2:133" ht="11.25" customHeight="1" x14ac:dyDescent="0.15">
      <c r="B21" s="620" t="s">
        <v>281</v>
      </c>
      <c r="C21" s="621"/>
      <c r="D21" s="621"/>
      <c r="E21" s="621"/>
      <c r="F21" s="621"/>
      <c r="G21" s="621"/>
      <c r="H21" s="621"/>
      <c r="I21" s="621"/>
      <c r="J21" s="621"/>
      <c r="K21" s="621"/>
      <c r="L21" s="621"/>
      <c r="M21" s="621"/>
      <c r="N21" s="621"/>
      <c r="O21" s="621"/>
      <c r="P21" s="621"/>
      <c r="Q21" s="622"/>
      <c r="R21" s="623">
        <v>2059627</v>
      </c>
      <c r="S21" s="624"/>
      <c r="T21" s="624"/>
      <c r="U21" s="624"/>
      <c r="V21" s="624"/>
      <c r="W21" s="624"/>
      <c r="X21" s="624"/>
      <c r="Y21" s="625"/>
      <c r="Z21" s="626">
        <v>7.4</v>
      </c>
      <c r="AA21" s="626"/>
      <c r="AB21" s="626"/>
      <c r="AC21" s="626"/>
      <c r="AD21" s="627">
        <v>1862649</v>
      </c>
      <c r="AE21" s="627"/>
      <c r="AF21" s="627"/>
      <c r="AG21" s="627"/>
      <c r="AH21" s="627"/>
      <c r="AI21" s="627"/>
      <c r="AJ21" s="627"/>
      <c r="AK21" s="627"/>
      <c r="AL21" s="628">
        <v>12.7</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t="s">
        <v>179</v>
      </c>
      <c r="BH21" s="624"/>
      <c r="BI21" s="624"/>
      <c r="BJ21" s="624"/>
      <c r="BK21" s="624"/>
      <c r="BL21" s="624"/>
      <c r="BM21" s="624"/>
      <c r="BN21" s="625"/>
      <c r="BO21" s="626" t="s">
        <v>240</v>
      </c>
      <c r="BP21" s="626"/>
      <c r="BQ21" s="626"/>
      <c r="BR21" s="626"/>
      <c r="BS21" s="627" t="s">
        <v>240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283</v>
      </c>
      <c r="C22" s="621"/>
      <c r="D22" s="621"/>
      <c r="E22" s="621"/>
      <c r="F22" s="621"/>
      <c r="G22" s="621"/>
      <c r="H22" s="621"/>
      <c r="I22" s="621"/>
      <c r="J22" s="621"/>
      <c r="K22" s="621"/>
      <c r="L22" s="621"/>
      <c r="M22" s="621"/>
      <c r="N22" s="621"/>
      <c r="O22" s="621"/>
      <c r="P22" s="621"/>
      <c r="Q22" s="622"/>
      <c r="R22" s="623">
        <v>1862649</v>
      </c>
      <c r="S22" s="624"/>
      <c r="T22" s="624"/>
      <c r="U22" s="624"/>
      <c r="V22" s="624"/>
      <c r="W22" s="624"/>
      <c r="X22" s="624"/>
      <c r="Y22" s="625"/>
      <c r="Z22" s="626">
        <v>6.7</v>
      </c>
      <c r="AA22" s="626"/>
      <c r="AB22" s="626"/>
      <c r="AC22" s="626"/>
      <c r="AD22" s="627">
        <v>1862649</v>
      </c>
      <c r="AE22" s="627"/>
      <c r="AF22" s="627"/>
      <c r="AG22" s="627"/>
      <c r="AH22" s="627"/>
      <c r="AI22" s="627"/>
      <c r="AJ22" s="627"/>
      <c r="AK22" s="627"/>
      <c r="AL22" s="628">
        <v>12.7</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179</v>
      </c>
      <c r="BH22" s="624"/>
      <c r="BI22" s="624"/>
      <c r="BJ22" s="624"/>
      <c r="BK22" s="624"/>
      <c r="BL22" s="624"/>
      <c r="BM22" s="624"/>
      <c r="BN22" s="625"/>
      <c r="BO22" s="626" t="s">
        <v>240</v>
      </c>
      <c r="BP22" s="626"/>
      <c r="BQ22" s="626"/>
      <c r="BR22" s="626"/>
      <c r="BS22" s="627" t="s">
        <v>141</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286</v>
      </c>
      <c r="C23" s="621"/>
      <c r="D23" s="621"/>
      <c r="E23" s="621"/>
      <c r="F23" s="621"/>
      <c r="G23" s="621"/>
      <c r="H23" s="621"/>
      <c r="I23" s="621"/>
      <c r="J23" s="621"/>
      <c r="K23" s="621"/>
      <c r="L23" s="621"/>
      <c r="M23" s="621"/>
      <c r="N23" s="621"/>
      <c r="O23" s="621"/>
      <c r="P23" s="621"/>
      <c r="Q23" s="622"/>
      <c r="R23" s="623">
        <v>196978</v>
      </c>
      <c r="S23" s="624"/>
      <c r="T23" s="624"/>
      <c r="U23" s="624"/>
      <c r="V23" s="624"/>
      <c r="W23" s="624"/>
      <c r="X23" s="624"/>
      <c r="Y23" s="625"/>
      <c r="Z23" s="626">
        <v>0.7</v>
      </c>
      <c r="AA23" s="626"/>
      <c r="AB23" s="626"/>
      <c r="AC23" s="626"/>
      <c r="AD23" s="627" t="s">
        <v>240</v>
      </c>
      <c r="AE23" s="627"/>
      <c r="AF23" s="627"/>
      <c r="AG23" s="627"/>
      <c r="AH23" s="627"/>
      <c r="AI23" s="627"/>
      <c r="AJ23" s="627"/>
      <c r="AK23" s="627"/>
      <c r="AL23" s="628" t="s">
        <v>179</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v>704971</v>
      </c>
      <c r="BH23" s="624"/>
      <c r="BI23" s="624"/>
      <c r="BJ23" s="624"/>
      <c r="BK23" s="624"/>
      <c r="BL23" s="624"/>
      <c r="BM23" s="624"/>
      <c r="BN23" s="625"/>
      <c r="BO23" s="626">
        <v>6.3</v>
      </c>
      <c r="BP23" s="626"/>
      <c r="BQ23" s="626"/>
      <c r="BR23" s="626"/>
      <c r="BS23" s="627" t="s">
        <v>179</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0" t="s">
        <v>291</v>
      </c>
      <c r="DM23" s="651"/>
      <c r="DN23" s="651"/>
      <c r="DO23" s="651"/>
      <c r="DP23" s="651"/>
      <c r="DQ23" s="651"/>
      <c r="DR23" s="651"/>
      <c r="DS23" s="651"/>
      <c r="DT23" s="651"/>
      <c r="DU23" s="651"/>
      <c r="DV23" s="652"/>
      <c r="DW23" s="605" t="s">
        <v>292</v>
      </c>
      <c r="DX23" s="606"/>
      <c r="DY23" s="606"/>
      <c r="DZ23" s="606"/>
      <c r="EA23" s="606"/>
      <c r="EB23" s="606"/>
      <c r="EC23" s="607"/>
    </row>
    <row r="24" spans="2:133" ht="11.25" customHeight="1" x14ac:dyDescent="0.15">
      <c r="B24" s="620" t="s">
        <v>293</v>
      </c>
      <c r="C24" s="621"/>
      <c r="D24" s="621"/>
      <c r="E24" s="621"/>
      <c r="F24" s="621"/>
      <c r="G24" s="621"/>
      <c r="H24" s="621"/>
      <c r="I24" s="621"/>
      <c r="J24" s="621"/>
      <c r="K24" s="621"/>
      <c r="L24" s="621"/>
      <c r="M24" s="621"/>
      <c r="N24" s="621"/>
      <c r="O24" s="621"/>
      <c r="P24" s="621"/>
      <c r="Q24" s="622"/>
      <c r="R24" s="623" t="s">
        <v>179</v>
      </c>
      <c r="S24" s="624"/>
      <c r="T24" s="624"/>
      <c r="U24" s="624"/>
      <c r="V24" s="624"/>
      <c r="W24" s="624"/>
      <c r="X24" s="624"/>
      <c r="Y24" s="625"/>
      <c r="Z24" s="626" t="s">
        <v>179</v>
      </c>
      <c r="AA24" s="626"/>
      <c r="AB24" s="626"/>
      <c r="AC24" s="626"/>
      <c r="AD24" s="627" t="s">
        <v>141</v>
      </c>
      <c r="AE24" s="627"/>
      <c r="AF24" s="627"/>
      <c r="AG24" s="627"/>
      <c r="AH24" s="627"/>
      <c r="AI24" s="627"/>
      <c r="AJ24" s="627"/>
      <c r="AK24" s="627"/>
      <c r="AL24" s="628" t="s">
        <v>179</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179</v>
      </c>
      <c r="BH24" s="624"/>
      <c r="BI24" s="624"/>
      <c r="BJ24" s="624"/>
      <c r="BK24" s="624"/>
      <c r="BL24" s="624"/>
      <c r="BM24" s="624"/>
      <c r="BN24" s="625"/>
      <c r="BO24" s="626" t="s">
        <v>179</v>
      </c>
      <c r="BP24" s="626"/>
      <c r="BQ24" s="626"/>
      <c r="BR24" s="626"/>
      <c r="BS24" s="627" t="s">
        <v>179</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11988691</v>
      </c>
      <c r="CS24" s="613"/>
      <c r="CT24" s="613"/>
      <c r="CU24" s="613"/>
      <c r="CV24" s="613"/>
      <c r="CW24" s="613"/>
      <c r="CX24" s="613"/>
      <c r="CY24" s="614"/>
      <c r="CZ24" s="617">
        <v>45</v>
      </c>
      <c r="DA24" s="618"/>
      <c r="DB24" s="618"/>
      <c r="DC24" s="634"/>
      <c r="DD24" s="653">
        <v>7325665</v>
      </c>
      <c r="DE24" s="613"/>
      <c r="DF24" s="613"/>
      <c r="DG24" s="613"/>
      <c r="DH24" s="613"/>
      <c r="DI24" s="613"/>
      <c r="DJ24" s="613"/>
      <c r="DK24" s="614"/>
      <c r="DL24" s="653">
        <v>7251847</v>
      </c>
      <c r="DM24" s="613"/>
      <c r="DN24" s="613"/>
      <c r="DO24" s="613"/>
      <c r="DP24" s="613"/>
      <c r="DQ24" s="613"/>
      <c r="DR24" s="613"/>
      <c r="DS24" s="613"/>
      <c r="DT24" s="613"/>
      <c r="DU24" s="613"/>
      <c r="DV24" s="614"/>
      <c r="DW24" s="617">
        <v>48.3</v>
      </c>
      <c r="DX24" s="618"/>
      <c r="DY24" s="618"/>
      <c r="DZ24" s="618"/>
      <c r="EA24" s="618"/>
      <c r="EB24" s="618"/>
      <c r="EC24" s="619"/>
    </row>
    <row r="25" spans="2:133" ht="11.25" customHeight="1" x14ac:dyDescent="0.15">
      <c r="B25" s="620" t="s">
        <v>296</v>
      </c>
      <c r="C25" s="621"/>
      <c r="D25" s="621"/>
      <c r="E25" s="621"/>
      <c r="F25" s="621"/>
      <c r="G25" s="621"/>
      <c r="H25" s="621"/>
      <c r="I25" s="621"/>
      <c r="J25" s="621"/>
      <c r="K25" s="621"/>
      <c r="L25" s="621"/>
      <c r="M25" s="621"/>
      <c r="N25" s="621"/>
      <c r="O25" s="621"/>
      <c r="P25" s="621"/>
      <c r="Q25" s="622"/>
      <c r="R25" s="623">
        <v>15485233</v>
      </c>
      <c r="S25" s="624"/>
      <c r="T25" s="624"/>
      <c r="U25" s="624"/>
      <c r="V25" s="624"/>
      <c r="W25" s="624"/>
      <c r="X25" s="624"/>
      <c r="Y25" s="625"/>
      <c r="Z25" s="626">
        <v>55.7</v>
      </c>
      <c r="AA25" s="626"/>
      <c r="AB25" s="626"/>
      <c r="AC25" s="626"/>
      <c r="AD25" s="627">
        <v>14583284</v>
      </c>
      <c r="AE25" s="627"/>
      <c r="AF25" s="627"/>
      <c r="AG25" s="627"/>
      <c r="AH25" s="627"/>
      <c r="AI25" s="627"/>
      <c r="AJ25" s="627"/>
      <c r="AK25" s="627"/>
      <c r="AL25" s="628">
        <v>99.5</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240</v>
      </c>
      <c r="BH25" s="624"/>
      <c r="BI25" s="624"/>
      <c r="BJ25" s="624"/>
      <c r="BK25" s="624"/>
      <c r="BL25" s="624"/>
      <c r="BM25" s="624"/>
      <c r="BN25" s="625"/>
      <c r="BO25" s="626" t="s">
        <v>179</v>
      </c>
      <c r="BP25" s="626"/>
      <c r="BQ25" s="626"/>
      <c r="BR25" s="626"/>
      <c r="BS25" s="627" t="s">
        <v>240</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4119283</v>
      </c>
      <c r="CS25" s="656"/>
      <c r="CT25" s="656"/>
      <c r="CU25" s="656"/>
      <c r="CV25" s="656"/>
      <c r="CW25" s="656"/>
      <c r="CX25" s="656"/>
      <c r="CY25" s="657"/>
      <c r="CZ25" s="628">
        <v>15.5</v>
      </c>
      <c r="DA25" s="654"/>
      <c r="DB25" s="654"/>
      <c r="DC25" s="658"/>
      <c r="DD25" s="632">
        <v>3714606</v>
      </c>
      <c r="DE25" s="656"/>
      <c r="DF25" s="656"/>
      <c r="DG25" s="656"/>
      <c r="DH25" s="656"/>
      <c r="DI25" s="656"/>
      <c r="DJ25" s="656"/>
      <c r="DK25" s="657"/>
      <c r="DL25" s="632">
        <v>3673372</v>
      </c>
      <c r="DM25" s="656"/>
      <c r="DN25" s="656"/>
      <c r="DO25" s="656"/>
      <c r="DP25" s="656"/>
      <c r="DQ25" s="656"/>
      <c r="DR25" s="656"/>
      <c r="DS25" s="656"/>
      <c r="DT25" s="656"/>
      <c r="DU25" s="656"/>
      <c r="DV25" s="657"/>
      <c r="DW25" s="628">
        <v>24.5</v>
      </c>
      <c r="DX25" s="654"/>
      <c r="DY25" s="654"/>
      <c r="DZ25" s="654"/>
      <c r="EA25" s="654"/>
      <c r="EB25" s="654"/>
      <c r="EC25" s="655"/>
    </row>
    <row r="26" spans="2:133" ht="11.25" customHeight="1" x14ac:dyDescent="0.15">
      <c r="B26" s="620" t="s">
        <v>299</v>
      </c>
      <c r="C26" s="621"/>
      <c r="D26" s="621"/>
      <c r="E26" s="621"/>
      <c r="F26" s="621"/>
      <c r="G26" s="621"/>
      <c r="H26" s="621"/>
      <c r="I26" s="621"/>
      <c r="J26" s="621"/>
      <c r="K26" s="621"/>
      <c r="L26" s="621"/>
      <c r="M26" s="621"/>
      <c r="N26" s="621"/>
      <c r="O26" s="621"/>
      <c r="P26" s="621"/>
      <c r="Q26" s="622"/>
      <c r="R26" s="623">
        <v>9487</v>
      </c>
      <c r="S26" s="624"/>
      <c r="T26" s="624"/>
      <c r="U26" s="624"/>
      <c r="V26" s="624"/>
      <c r="W26" s="624"/>
      <c r="X26" s="624"/>
      <c r="Y26" s="625"/>
      <c r="Z26" s="626">
        <v>0</v>
      </c>
      <c r="AA26" s="626"/>
      <c r="AB26" s="626"/>
      <c r="AC26" s="626"/>
      <c r="AD26" s="627">
        <v>9487</v>
      </c>
      <c r="AE26" s="627"/>
      <c r="AF26" s="627"/>
      <c r="AG26" s="627"/>
      <c r="AH26" s="627"/>
      <c r="AI26" s="627"/>
      <c r="AJ26" s="627"/>
      <c r="AK26" s="627"/>
      <c r="AL26" s="628">
        <v>0.1</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179</v>
      </c>
      <c r="BH26" s="624"/>
      <c r="BI26" s="624"/>
      <c r="BJ26" s="624"/>
      <c r="BK26" s="624"/>
      <c r="BL26" s="624"/>
      <c r="BM26" s="624"/>
      <c r="BN26" s="625"/>
      <c r="BO26" s="626" t="s">
        <v>179</v>
      </c>
      <c r="BP26" s="626"/>
      <c r="BQ26" s="626"/>
      <c r="BR26" s="626"/>
      <c r="BS26" s="627" t="s">
        <v>240</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2179351</v>
      </c>
      <c r="CS26" s="624"/>
      <c r="CT26" s="624"/>
      <c r="CU26" s="624"/>
      <c r="CV26" s="624"/>
      <c r="CW26" s="624"/>
      <c r="CX26" s="624"/>
      <c r="CY26" s="625"/>
      <c r="CZ26" s="628">
        <v>8.1999999999999993</v>
      </c>
      <c r="DA26" s="654"/>
      <c r="DB26" s="654"/>
      <c r="DC26" s="658"/>
      <c r="DD26" s="632">
        <v>1975363</v>
      </c>
      <c r="DE26" s="624"/>
      <c r="DF26" s="624"/>
      <c r="DG26" s="624"/>
      <c r="DH26" s="624"/>
      <c r="DI26" s="624"/>
      <c r="DJ26" s="624"/>
      <c r="DK26" s="625"/>
      <c r="DL26" s="632" t="s">
        <v>179</v>
      </c>
      <c r="DM26" s="624"/>
      <c r="DN26" s="624"/>
      <c r="DO26" s="624"/>
      <c r="DP26" s="624"/>
      <c r="DQ26" s="624"/>
      <c r="DR26" s="624"/>
      <c r="DS26" s="624"/>
      <c r="DT26" s="624"/>
      <c r="DU26" s="624"/>
      <c r="DV26" s="625"/>
      <c r="DW26" s="628" t="s">
        <v>179</v>
      </c>
      <c r="DX26" s="654"/>
      <c r="DY26" s="654"/>
      <c r="DZ26" s="654"/>
      <c r="EA26" s="654"/>
      <c r="EB26" s="654"/>
      <c r="EC26" s="655"/>
    </row>
    <row r="27" spans="2:133" ht="11.25" customHeight="1" x14ac:dyDescent="0.15">
      <c r="B27" s="620" t="s">
        <v>302</v>
      </c>
      <c r="C27" s="621"/>
      <c r="D27" s="621"/>
      <c r="E27" s="621"/>
      <c r="F27" s="621"/>
      <c r="G27" s="621"/>
      <c r="H27" s="621"/>
      <c r="I27" s="621"/>
      <c r="J27" s="621"/>
      <c r="K27" s="621"/>
      <c r="L27" s="621"/>
      <c r="M27" s="621"/>
      <c r="N27" s="621"/>
      <c r="O27" s="621"/>
      <c r="P27" s="621"/>
      <c r="Q27" s="622"/>
      <c r="R27" s="623">
        <v>99629</v>
      </c>
      <c r="S27" s="624"/>
      <c r="T27" s="624"/>
      <c r="U27" s="624"/>
      <c r="V27" s="624"/>
      <c r="W27" s="624"/>
      <c r="X27" s="624"/>
      <c r="Y27" s="625"/>
      <c r="Z27" s="626">
        <v>0.4</v>
      </c>
      <c r="AA27" s="626"/>
      <c r="AB27" s="626"/>
      <c r="AC27" s="626"/>
      <c r="AD27" s="627" t="s">
        <v>179</v>
      </c>
      <c r="AE27" s="627"/>
      <c r="AF27" s="627"/>
      <c r="AG27" s="627"/>
      <c r="AH27" s="627"/>
      <c r="AI27" s="627"/>
      <c r="AJ27" s="627"/>
      <c r="AK27" s="627"/>
      <c r="AL27" s="628" t="s">
        <v>240</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11113698</v>
      </c>
      <c r="BH27" s="624"/>
      <c r="BI27" s="624"/>
      <c r="BJ27" s="624"/>
      <c r="BK27" s="624"/>
      <c r="BL27" s="624"/>
      <c r="BM27" s="624"/>
      <c r="BN27" s="625"/>
      <c r="BO27" s="626">
        <v>100</v>
      </c>
      <c r="BP27" s="626"/>
      <c r="BQ27" s="626"/>
      <c r="BR27" s="626"/>
      <c r="BS27" s="627" t="s">
        <v>179</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6489490</v>
      </c>
      <c r="CS27" s="656"/>
      <c r="CT27" s="656"/>
      <c r="CU27" s="656"/>
      <c r="CV27" s="656"/>
      <c r="CW27" s="656"/>
      <c r="CX27" s="656"/>
      <c r="CY27" s="657"/>
      <c r="CZ27" s="628">
        <v>24.4</v>
      </c>
      <c r="DA27" s="654"/>
      <c r="DB27" s="654"/>
      <c r="DC27" s="658"/>
      <c r="DD27" s="632">
        <v>2231141</v>
      </c>
      <c r="DE27" s="656"/>
      <c r="DF27" s="656"/>
      <c r="DG27" s="656"/>
      <c r="DH27" s="656"/>
      <c r="DI27" s="656"/>
      <c r="DJ27" s="656"/>
      <c r="DK27" s="657"/>
      <c r="DL27" s="632">
        <v>2198557</v>
      </c>
      <c r="DM27" s="656"/>
      <c r="DN27" s="656"/>
      <c r="DO27" s="656"/>
      <c r="DP27" s="656"/>
      <c r="DQ27" s="656"/>
      <c r="DR27" s="656"/>
      <c r="DS27" s="656"/>
      <c r="DT27" s="656"/>
      <c r="DU27" s="656"/>
      <c r="DV27" s="657"/>
      <c r="DW27" s="628">
        <v>14.7</v>
      </c>
      <c r="DX27" s="654"/>
      <c r="DY27" s="654"/>
      <c r="DZ27" s="654"/>
      <c r="EA27" s="654"/>
      <c r="EB27" s="654"/>
      <c r="EC27" s="655"/>
    </row>
    <row r="28" spans="2:133" ht="11.25" customHeight="1" x14ac:dyDescent="0.15">
      <c r="B28" s="620" t="s">
        <v>305</v>
      </c>
      <c r="C28" s="621"/>
      <c r="D28" s="621"/>
      <c r="E28" s="621"/>
      <c r="F28" s="621"/>
      <c r="G28" s="621"/>
      <c r="H28" s="621"/>
      <c r="I28" s="621"/>
      <c r="J28" s="621"/>
      <c r="K28" s="621"/>
      <c r="L28" s="621"/>
      <c r="M28" s="621"/>
      <c r="N28" s="621"/>
      <c r="O28" s="621"/>
      <c r="P28" s="621"/>
      <c r="Q28" s="622"/>
      <c r="R28" s="623">
        <v>202317</v>
      </c>
      <c r="S28" s="624"/>
      <c r="T28" s="624"/>
      <c r="U28" s="624"/>
      <c r="V28" s="624"/>
      <c r="W28" s="624"/>
      <c r="X28" s="624"/>
      <c r="Y28" s="625"/>
      <c r="Z28" s="626">
        <v>0.7</v>
      </c>
      <c r="AA28" s="626"/>
      <c r="AB28" s="626"/>
      <c r="AC28" s="626"/>
      <c r="AD28" s="627">
        <v>53132</v>
      </c>
      <c r="AE28" s="627"/>
      <c r="AF28" s="627"/>
      <c r="AG28" s="627"/>
      <c r="AH28" s="627"/>
      <c r="AI28" s="627"/>
      <c r="AJ28" s="627"/>
      <c r="AK28" s="627"/>
      <c r="AL28" s="628">
        <v>0.4</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1379918</v>
      </c>
      <c r="CS28" s="624"/>
      <c r="CT28" s="624"/>
      <c r="CU28" s="624"/>
      <c r="CV28" s="624"/>
      <c r="CW28" s="624"/>
      <c r="CX28" s="624"/>
      <c r="CY28" s="625"/>
      <c r="CZ28" s="628">
        <v>5.2</v>
      </c>
      <c r="DA28" s="654"/>
      <c r="DB28" s="654"/>
      <c r="DC28" s="658"/>
      <c r="DD28" s="632">
        <v>1379918</v>
      </c>
      <c r="DE28" s="624"/>
      <c r="DF28" s="624"/>
      <c r="DG28" s="624"/>
      <c r="DH28" s="624"/>
      <c r="DI28" s="624"/>
      <c r="DJ28" s="624"/>
      <c r="DK28" s="625"/>
      <c r="DL28" s="632">
        <v>1379918</v>
      </c>
      <c r="DM28" s="624"/>
      <c r="DN28" s="624"/>
      <c r="DO28" s="624"/>
      <c r="DP28" s="624"/>
      <c r="DQ28" s="624"/>
      <c r="DR28" s="624"/>
      <c r="DS28" s="624"/>
      <c r="DT28" s="624"/>
      <c r="DU28" s="624"/>
      <c r="DV28" s="625"/>
      <c r="DW28" s="628">
        <v>9.1999999999999993</v>
      </c>
      <c r="DX28" s="654"/>
      <c r="DY28" s="654"/>
      <c r="DZ28" s="654"/>
      <c r="EA28" s="654"/>
      <c r="EB28" s="654"/>
      <c r="EC28" s="655"/>
    </row>
    <row r="29" spans="2:133" ht="11.25" customHeight="1" x14ac:dyDescent="0.15">
      <c r="B29" s="620" t="s">
        <v>307</v>
      </c>
      <c r="C29" s="621"/>
      <c r="D29" s="621"/>
      <c r="E29" s="621"/>
      <c r="F29" s="621"/>
      <c r="G29" s="621"/>
      <c r="H29" s="621"/>
      <c r="I29" s="621"/>
      <c r="J29" s="621"/>
      <c r="K29" s="621"/>
      <c r="L29" s="621"/>
      <c r="M29" s="621"/>
      <c r="N29" s="621"/>
      <c r="O29" s="621"/>
      <c r="P29" s="621"/>
      <c r="Q29" s="622"/>
      <c r="R29" s="623">
        <v>38232</v>
      </c>
      <c r="S29" s="624"/>
      <c r="T29" s="624"/>
      <c r="U29" s="624"/>
      <c r="V29" s="624"/>
      <c r="W29" s="624"/>
      <c r="X29" s="624"/>
      <c r="Y29" s="625"/>
      <c r="Z29" s="626">
        <v>0.1</v>
      </c>
      <c r="AA29" s="626"/>
      <c r="AB29" s="626"/>
      <c r="AC29" s="626"/>
      <c r="AD29" s="627" t="s">
        <v>179</v>
      </c>
      <c r="AE29" s="627"/>
      <c r="AF29" s="627"/>
      <c r="AG29" s="627"/>
      <c r="AH29" s="627"/>
      <c r="AI29" s="627"/>
      <c r="AJ29" s="627"/>
      <c r="AK29" s="627"/>
      <c r="AL29" s="628" t="s">
        <v>240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308</v>
      </c>
      <c r="CE29" s="660"/>
      <c r="CF29" s="620" t="s">
        <v>309</v>
      </c>
      <c r="CG29" s="621"/>
      <c r="CH29" s="621"/>
      <c r="CI29" s="621"/>
      <c r="CJ29" s="621"/>
      <c r="CK29" s="621"/>
      <c r="CL29" s="621"/>
      <c r="CM29" s="621"/>
      <c r="CN29" s="621"/>
      <c r="CO29" s="621"/>
      <c r="CP29" s="621"/>
      <c r="CQ29" s="622"/>
      <c r="CR29" s="623">
        <v>1379918</v>
      </c>
      <c r="CS29" s="656"/>
      <c r="CT29" s="656"/>
      <c r="CU29" s="656"/>
      <c r="CV29" s="656"/>
      <c r="CW29" s="656"/>
      <c r="CX29" s="656"/>
      <c r="CY29" s="657"/>
      <c r="CZ29" s="628">
        <v>5.2</v>
      </c>
      <c r="DA29" s="654"/>
      <c r="DB29" s="654"/>
      <c r="DC29" s="658"/>
      <c r="DD29" s="632">
        <v>1379918</v>
      </c>
      <c r="DE29" s="656"/>
      <c r="DF29" s="656"/>
      <c r="DG29" s="656"/>
      <c r="DH29" s="656"/>
      <c r="DI29" s="656"/>
      <c r="DJ29" s="656"/>
      <c r="DK29" s="657"/>
      <c r="DL29" s="632">
        <v>1379918</v>
      </c>
      <c r="DM29" s="656"/>
      <c r="DN29" s="656"/>
      <c r="DO29" s="656"/>
      <c r="DP29" s="656"/>
      <c r="DQ29" s="656"/>
      <c r="DR29" s="656"/>
      <c r="DS29" s="656"/>
      <c r="DT29" s="656"/>
      <c r="DU29" s="656"/>
      <c r="DV29" s="657"/>
      <c r="DW29" s="628">
        <v>9.1999999999999993</v>
      </c>
      <c r="DX29" s="654"/>
      <c r="DY29" s="654"/>
      <c r="DZ29" s="654"/>
      <c r="EA29" s="654"/>
      <c r="EB29" s="654"/>
      <c r="EC29" s="655"/>
    </row>
    <row r="30" spans="2:133" ht="11.25" customHeight="1" x14ac:dyDescent="0.15">
      <c r="B30" s="620" t="s">
        <v>310</v>
      </c>
      <c r="C30" s="621"/>
      <c r="D30" s="621"/>
      <c r="E30" s="621"/>
      <c r="F30" s="621"/>
      <c r="G30" s="621"/>
      <c r="H30" s="621"/>
      <c r="I30" s="621"/>
      <c r="J30" s="621"/>
      <c r="K30" s="621"/>
      <c r="L30" s="621"/>
      <c r="M30" s="621"/>
      <c r="N30" s="621"/>
      <c r="O30" s="621"/>
      <c r="P30" s="621"/>
      <c r="Q30" s="622"/>
      <c r="R30" s="623">
        <v>4706525</v>
      </c>
      <c r="S30" s="624"/>
      <c r="T30" s="624"/>
      <c r="U30" s="624"/>
      <c r="V30" s="624"/>
      <c r="W30" s="624"/>
      <c r="X30" s="624"/>
      <c r="Y30" s="625"/>
      <c r="Z30" s="626">
        <v>16.899999999999999</v>
      </c>
      <c r="AA30" s="626"/>
      <c r="AB30" s="626"/>
      <c r="AC30" s="626"/>
      <c r="AD30" s="627" t="s">
        <v>240</v>
      </c>
      <c r="AE30" s="627"/>
      <c r="AF30" s="627"/>
      <c r="AG30" s="627"/>
      <c r="AH30" s="627"/>
      <c r="AI30" s="627"/>
      <c r="AJ30" s="627"/>
      <c r="AK30" s="627"/>
      <c r="AL30" s="628" t="s">
        <v>179</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311</v>
      </c>
      <c r="BH30" s="665"/>
      <c r="BI30" s="665"/>
      <c r="BJ30" s="665"/>
      <c r="BK30" s="665"/>
      <c r="BL30" s="665"/>
      <c r="BM30" s="665"/>
      <c r="BN30" s="665"/>
      <c r="BO30" s="665"/>
      <c r="BP30" s="665"/>
      <c r="BQ30" s="666"/>
      <c r="BR30" s="605" t="s">
        <v>312</v>
      </c>
      <c r="BS30" s="665"/>
      <c r="BT30" s="665"/>
      <c r="BU30" s="665"/>
      <c r="BV30" s="665"/>
      <c r="BW30" s="665"/>
      <c r="BX30" s="665"/>
      <c r="BY30" s="665"/>
      <c r="BZ30" s="665"/>
      <c r="CA30" s="665"/>
      <c r="CB30" s="666"/>
      <c r="CD30" s="661"/>
      <c r="CE30" s="662"/>
      <c r="CF30" s="620" t="s">
        <v>313</v>
      </c>
      <c r="CG30" s="621"/>
      <c r="CH30" s="621"/>
      <c r="CI30" s="621"/>
      <c r="CJ30" s="621"/>
      <c r="CK30" s="621"/>
      <c r="CL30" s="621"/>
      <c r="CM30" s="621"/>
      <c r="CN30" s="621"/>
      <c r="CO30" s="621"/>
      <c r="CP30" s="621"/>
      <c r="CQ30" s="622"/>
      <c r="CR30" s="623">
        <v>1340524</v>
      </c>
      <c r="CS30" s="624"/>
      <c r="CT30" s="624"/>
      <c r="CU30" s="624"/>
      <c r="CV30" s="624"/>
      <c r="CW30" s="624"/>
      <c r="CX30" s="624"/>
      <c r="CY30" s="625"/>
      <c r="CZ30" s="628">
        <v>5</v>
      </c>
      <c r="DA30" s="654"/>
      <c r="DB30" s="654"/>
      <c r="DC30" s="658"/>
      <c r="DD30" s="632">
        <v>1340524</v>
      </c>
      <c r="DE30" s="624"/>
      <c r="DF30" s="624"/>
      <c r="DG30" s="624"/>
      <c r="DH30" s="624"/>
      <c r="DI30" s="624"/>
      <c r="DJ30" s="624"/>
      <c r="DK30" s="625"/>
      <c r="DL30" s="632">
        <v>1340524</v>
      </c>
      <c r="DM30" s="624"/>
      <c r="DN30" s="624"/>
      <c r="DO30" s="624"/>
      <c r="DP30" s="624"/>
      <c r="DQ30" s="624"/>
      <c r="DR30" s="624"/>
      <c r="DS30" s="624"/>
      <c r="DT30" s="624"/>
      <c r="DU30" s="624"/>
      <c r="DV30" s="625"/>
      <c r="DW30" s="628">
        <v>8.9</v>
      </c>
      <c r="DX30" s="654"/>
      <c r="DY30" s="654"/>
      <c r="DZ30" s="654"/>
      <c r="EA30" s="654"/>
      <c r="EB30" s="654"/>
      <c r="EC30" s="655"/>
    </row>
    <row r="31" spans="2:133" ht="11.25" customHeight="1" x14ac:dyDescent="0.15">
      <c r="B31" s="636" t="s">
        <v>314</v>
      </c>
      <c r="C31" s="637"/>
      <c r="D31" s="637"/>
      <c r="E31" s="637"/>
      <c r="F31" s="637"/>
      <c r="G31" s="637"/>
      <c r="H31" s="637"/>
      <c r="I31" s="637"/>
      <c r="J31" s="637"/>
      <c r="K31" s="637"/>
      <c r="L31" s="637"/>
      <c r="M31" s="637"/>
      <c r="N31" s="637"/>
      <c r="O31" s="637"/>
      <c r="P31" s="637"/>
      <c r="Q31" s="638"/>
      <c r="R31" s="623" t="s">
        <v>141</v>
      </c>
      <c r="S31" s="624"/>
      <c r="T31" s="624"/>
      <c r="U31" s="624"/>
      <c r="V31" s="624"/>
      <c r="W31" s="624"/>
      <c r="X31" s="624"/>
      <c r="Y31" s="625"/>
      <c r="Z31" s="626" t="s">
        <v>179</v>
      </c>
      <c r="AA31" s="626"/>
      <c r="AB31" s="626"/>
      <c r="AC31" s="626"/>
      <c r="AD31" s="627" t="s">
        <v>179</v>
      </c>
      <c r="AE31" s="627"/>
      <c r="AF31" s="627"/>
      <c r="AG31" s="627"/>
      <c r="AH31" s="627"/>
      <c r="AI31" s="627"/>
      <c r="AJ31" s="627"/>
      <c r="AK31" s="627"/>
      <c r="AL31" s="628" t="s">
        <v>240</v>
      </c>
      <c r="AM31" s="629"/>
      <c r="AN31" s="629"/>
      <c r="AO31" s="630"/>
      <c r="AP31" s="669" t="s">
        <v>315</v>
      </c>
      <c r="AQ31" s="670"/>
      <c r="AR31" s="670"/>
      <c r="AS31" s="670"/>
      <c r="AT31" s="675" t="s">
        <v>316</v>
      </c>
      <c r="AU31" s="218"/>
      <c r="AV31" s="218"/>
      <c r="AW31" s="218"/>
      <c r="AX31" s="609" t="s">
        <v>191</v>
      </c>
      <c r="AY31" s="610"/>
      <c r="AZ31" s="610"/>
      <c r="BA31" s="610"/>
      <c r="BB31" s="610"/>
      <c r="BC31" s="610"/>
      <c r="BD31" s="610"/>
      <c r="BE31" s="610"/>
      <c r="BF31" s="611"/>
      <c r="BG31" s="679">
        <v>99.5</v>
      </c>
      <c r="BH31" s="667"/>
      <c r="BI31" s="667"/>
      <c r="BJ31" s="667"/>
      <c r="BK31" s="667"/>
      <c r="BL31" s="667"/>
      <c r="BM31" s="618">
        <v>98.7</v>
      </c>
      <c r="BN31" s="667"/>
      <c r="BO31" s="667"/>
      <c r="BP31" s="667"/>
      <c r="BQ31" s="668"/>
      <c r="BR31" s="679">
        <v>99.2</v>
      </c>
      <c r="BS31" s="667"/>
      <c r="BT31" s="667"/>
      <c r="BU31" s="667"/>
      <c r="BV31" s="667"/>
      <c r="BW31" s="667"/>
      <c r="BX31" s="618">
        <v>98.4</v>
      </c>
      <c r="BY31" s="667"/>
      <c r="BZ31" s="667"/>
      <c r="CA31" s="667"/>
      <c r="CB31" s="668"/>
      <c r="CD31" s="661"/>
      <c r="CE31" s="662"/>
      <c r="CF31" s="620" t="s">
        <v>317</v>
      </c>
      <c r="CG31" s="621"/>
      <c r="CH31" s="621"/>
      <c r="CI31" s="621"/>
      <c r="CJ31" s="621"/>
      <c r="CK31" s="621"/>
      <c r="CL31" s="621"/>
      <c r="CM31" s="621"/>
      <c r="CN31" s="621"/>
      <c r="CO31" s="621"/>
      <c r="CP31" s="621"/>
      <c r="CQ31" s="622"/>
      <c r="CR31" s="623">
        <v>39394</v>
      </c>
      <c r="CS31" s="656"/>
      <c r="CT31" s="656"/>
      <c r="CU31" s="656"/>
      <c r="CV31" s="656"/>
      <c r="CW31" s="656"/>
      <c r="CX31" s="656"/>
      <c r="CY31" s="657"/>
      <c r="CZ31" s="628">
        <v>0.1</v>
      </c>
      <c r="DA31" s="654"/>
      <c r="DB31" s="654"/>
      <c r="DC31" s="658"/>
      <c r="DD31" s="632">
        <v>39394</v>
      </c>
      <c r="DE31" s="656"/>
      <c r="DF31" s="656"/>
      <c r="DG31" s="656"/>
      <c r="DH31" s="656"/>
      <c r="DI31" s="656"/>
      <c r="DJ31" s="656"/>
      <c r="DK31" s="657"/>
      <c r="DL31" s="632">
        <v>39394</v>
      </c>
      <c r="DM31" s="656"/>
      <c r="DN31" s="656"/>
      <c r="DO31" s="656"/>
      <c r="DP31" s="656"/>
      <c r="DQ31" s="656"/>
      <c r="DR31" s="656"/>
      <c r="DS31" s="656"/>
      <c r="DT31" s="656"/>
      <c r="DU31" s="656"/>
      <c r="DV31" s="657"/>
      <c r="DW31" s="628">
        <v>0.3</v>
      </c>
      <c r="DX31" s="654"/>
      <c r="DY31" s="654"/>
      <c r="DZ31" s="654"/>
      <c r="EA31" s="654"/>
      <c r="EB31" s="654"/>
      <c r="EC31" s="655"/>
    </row>
    <row r="32" spans="2:133" ht="11.25" customHeight="1" x14ac:dyDescent="0.15">
      <c r="B32" s="620" t="s">
        <v>318</v>
      </c>
      <c r="C32" s="621"/>
      <c r="D32" s="621"/>
      <c r="E32" s="621"/>
      <c r="F32" s="621"/>
      <c r="G32" s="621"/>
      <c r="H32" s="621"/>
      <c r="I32" s="621"/>
      <c r="J32" s="621"/>
      <c r="K32" s="621"/>
      <c r="L32" s="621"/>
      <c r="M32" s="621"/>
      <c r="N32" s="621"/>
      <c r="O32" s="621"/>
      <c r="P32" s="621"/>
      <c r="Q32" s="622"/>
      <c r="R32" s="623">
        <v>1946025</v>
      </c>
      <c r="S32" s="624"/>
      <c r="T32" s="624"/>
      <c r="U32" s="624"/>
      <c r="V32" s="624"/>
      <c r="W32" s="624"/>
      <c r="X32" s="624"/>
      <c r="Y32" s="625"/>
      <c r="Z32" s="626">
        <v>7</v>
      </c>
      <c r="AA32" s="626"/>
      <c r="AB32" s="626"/>
      <c r="AC32" s="626"/>
      <c r="AD32" s="627" t="s">
        <v>240</v>
      </c>
      <c r="AE32" s="627"/>
      <c r="AF32" s="627"/>
      <c r="AG32" s="627"/>
      <c r="AH32" s="627"/>
      <c r="AI32" s="627"/>
      <c r="AJ32" s="627"/>
      <c r="AK32" s="627"/>
      <c r="AL32" s="628" t="s">
        <v>240</v>
      </c>
      <c r="AM32" s="629"/>
      <c r="AN32" s="629"/>
      <c r="AO32" s="630"/>
      <c r="AP32" s="671"/>
      <c r="AQ32" s="672"/>
      <c r="AR32" s="672"/>
      <c r="AS32" s="672"/>
      <c r="AT32" s="676"/>
      <c r="AU32" s="214" t="s">
        <v>319</v>
      </c>
      <c r="AX32" s="620" t="s">
        <v>320</v>
      </c>
      <c r="AY32" s="621"/>
      <c r="AZ32" s="621"/>
      <c r="BA32" s="621"/>
      <c r="BB32" s="621"/>
      <c r="BC32" s="621"/>
      <c r="BD32" s="621"/>
      <c r="BE32" s="621"/>
      <c r="BF32" s="622"/>
      <c r="BG32" s="680">
        <v>99.3</v>
      </c>
      <c r="BH32" s="656"/>
      <c r="BI32" s="656"/>
      <c r="BJ32" s="656"/>
      <c r="BK32" s="656"/>
      <c r="BL32" s="656"/>
      <c r="BM32" s="629">
        <v>98.3</v>
      </c>
      <c r="BN32" s="656"/>
      <c r="BO32" s="656"/>
      <c r="BP32" s="656"/>
      <c r="BQ32" s="678"/>
      <c r="BR32" s="680">
        <v>98.8</v>
      </c>
      <c r="BS32" s="656"/>
      <c r="BT32" s="656"/>
      <c r="BU32" s="656"/>
      <c r="BV32" s="656"/>
      <c r="BW32" s="656"/>
      <c r="BX32" s="629">
        <v>97.8</v>
      </c>
      <c r="BY32" s="656"/>
      <c r="BZ32" s="656"/>
      <c r="CA32" s="656"/>
      <c r="CB32" s="678"/>
      <c r="CD32" s="663"/>
      <c r="CE32" s="664"/>
      <c r="CF32" s="620" t="s">
        <v>321</v>
      </c>
      <c r="CG32" s="621"/>
      <c r="CH32" s="621"/>
      <c r="CI32" s="621"/>
      <c r="CJ32" s="621"/>
      <c r="CK32" s="621"/>
      <c r="CL32" s="621"/>
      <c r="CM32" s="621"/>
      <c r="CN32" s="621"/>
      <c r="CO32" s="621"/>
      <c r="CP32" s="621"/>
      <c r="CQ32" s="622"/>
      <c r="CR32" s="623" t="s">
        <v>179</v>
      </c>
      <c r="CS32" s="624"/>
      <c r="CT32" s="624"/>
      <c r="CU32" s="624"/>
      <c r="CV32" s="624"/>
      <c r="CW32" s="624"/>
      <c r="CX32" s="624"/>
      <c r="CY32" s="625"/>
      <c r="CZ32" s="628" t="s">
        <v>179</v>
      </c>
      <c r="DA32" s="654"/>
      <c r="DB32" s="654"/>
      <c r="DC32" s="658"/>
      <c r="DD32" s="632" t="s">
        <v>179</v>
      </c>
      <c r="DE32" s="624"/>
      <c r="DF32" s="624"/>
      <c r="DG32" s="624"/>
      <c r="DH32" s="624"/>
      <c r="DI32" s="624"/>
      <c r="DJ32" s="624"/>
      <c r="DK32" s="625"/>
      <c r="DL32" s="632" t="s">
        <v>141</v>
      </c>
      <c r="DM32" s="624"/>
      <c r="DN32" s="624"/>
      <c r="DO32" s="624"/>
      <c r="DP32" s="624"/>
      <c r="DQ32" s="624"/>
      <c r="DR32" s="624"/>
      <c r="DS32" s="624"/>
      <c r="DT32" s="624"/>
      <c r="DU32" s="624"/>
      <c r="DV32" s="625"/>
      <c r="DW32" s="628" t="s">
        <v>240</v>
      </c>
      <c r="DX32" s="654"/>
      <c r="DY32" s="654"/>
      <c r="DZ32" s="654"/>
      <c r="EA32" s="654"/>
      <c r="EB32" s="654"/>
      <c r="EC32" s="655"/>
    </row>
    <row r="33" spans="2:133" ht="11.25" customHeight="1" x14ac:dyDescent="0.15">
      <c r="B33" s="620" t="s">
        <v>322</v>
      </c>
      <c r="C33" s="621"/>
      <c r="D33" s="621"/>
      <c r="E33" s="621"/>
      <c r="F33" s="621"/>
      <c r="G33" s="621"/>
      <c r="H33" s="621"/>
      <c r="I33" s="621"/>
      <c r="J33" s="621"/>
      <c r="K33" s="621"/>
      <c r="L33" s="621"/>
      <c r="M33" s="621"/>
      <c r="N33" s="621"/>
      <c r="O33" s="621"/>
      <c r="P33" s="621"/>
      <c r="Q33" s="622"/>
      <c r="R33" s="623">
        <v>8658</v>
      </c>
      <c r="S33" s="624"/>
      <c r="T33" s="624"/>
      <c r="U33" s="624"/>
      <c r="V33" s="624"/>
      <c r="W33" s="624"/>
      <c r="X33" s="624"/>
      <c r="Y33" s="625"/>
      <c r="Z33" s="626">
        <v>0</v>
      </c>
      <c r="AA33" s="626"/>
      <c r="AB33" s="626"/>
      <c r="AC33" s="626"/>
      <c r="AD33" s="627">
        <v>3608</v>
      </c>
      <c r="AE33" s="627"/>
      <c r="AF33" s="627"/>
      <c r="AG33" s="627"/>
      <c r="AH33" s="627"/>
      <c r="AI33" s="627"/>
      <c r="AJ33" s="627"/>
      <c r="AK33" s="627"/>
      <c r="AL33" s="628">
        <v>0</v>
      </c>
      <c r="AM33" s="629"/>
      <c r="AN33" s="629"/>
      <c r="AO33" s="630"/>
      <c r="AP33" s="673"/>
      <c r="AQ33" s="674"/>
      <c r="AR33" s="674"/>
      <c r="AS33" s="674"/>
      <c r="AT33" s="677"/>
      <c r="AU33" s="219"/>
      <c r="AV33" s="219"/>
      <c r="AW33" s="219"/>
      <c r="AX33" s="644" t="s">
        <v>323</v>
      </c>
      <c r="AY33" s="645"/>
      <c r="AZ33" s="645"/>
      <c r="BA33" s="645"/>
      <c r="BB33" s="645"/>
      <c r="BC33" s="645"/>
      <c r="BD33" s="645"/>
      <c r="BE33" s="645"/>
      <c r="BF33" s="646"/>
      <c r="BG33" s="681">
        <v>99.6</v>
      </c>
      <c r="BH33" s="682"/>
      <c r="BI33" s="682"/>
      <c r="BJ33" s="682"/>
      <c r="BK33" s="682"/>
      <c r="BL33" s="682"/>
      <c r="BM33" s="683">
        <v>99.1</v>
      </c>
      <c r="BN33" s="682"/>
      <c r="BO33" s="682"/>
      <c r="BP33" s="682"/>
      <c r="BQ33" s="684"/>
      <c r="BR33" s="681">
        <v>99.6</v>
      </c>
      <c r="BS33" s="682"/>
      <c r="BT33" s="682"/>
      <c r="BU33" s="682"/>
      <c r="BV33" s="682"/>
      <c r="BW33" s="682"/>
      <c r="BX33" s="683">
        <v>98.9</v>
      </c>
      <c r="BY33" s="682"/>
      <c r="BZ33" s="682"/>
      <c r="CA33" s="682"/>
      <c r="CB33" s="684"/>
      <c r="CD33" s="620" t="s">
        <v>324</v>
      </c>
      <c r="CE33" s="621"/>
      <c r="CF33" s="621"/>
      <c r="CG33" s="621"/>
      <c r="CH33" s="621"/>
      <c r="CI33" s="621"/>
      <c r="CJ33" s="621"/>
      <c r="CK33" s="621"/>
      <c r="CL33" s="621"/>
      <c r="CM33" s="621"/>
      <c r="CN33" s="621"/>
      <c r="CO33" s="621"/>
      <c r="CP33" s="621"/>
      <c r="CQ33" s="622"/>
      <c r="CR33" s="623">
        <v>12428986</v>
      </c>
      <c r="CS33" s="656"/>
      <c r="CT33" s="656"/>
      <c r="CU33" s="656"/>
      <c r="CV33" s="656"/>
      <c r="CW33" s="656"/>
      <c r="CX33" s="656"/>
      <c r="CY33" s="657"/>
      <c r="CZ33" s="628">
        <v>46.7</v>
      </c>
      <c r="DA33" s="654"/>
      <c r="DB33" s="654"/>
      <c r="DC33" s="658"/>
      <c r="DD33" s="632">
        <v>10576273</v>
      </c>
      <c r="DE33" s="656"/>
      <c r="DF33" s="656"/>
      <c r="DG33" s="656"/>
      <c r="DH33" s="656"/>
      <c r="DI33" s="656"/>
      <c r="DJ33" s="656"/>
      <c r="DK33" s="657"/>
      <c r="DL33" s="632">
        <v>5996642</v>
      </c>
      <c r="DM33" s="656"/>
      <c r="DN33" s="656"/>
      <c r="DO33" s="656"/>
      <c r="DP33" s="656"/>
      <c r="DQ33" s="656"/>
      <c r="DR33" s="656"/>
      <c r="DS33" s="656"/>
      <c r="DT33" s="656"/>
      <c r="DU33" s="656"/>
      <c r="DV33" s="657"/>
      <c r="DW33" s="628">
        <v>40</v>
      </c>
      <c r="DX33" s="654"/>
      <c r="DY33" s="654"/>
      <c r="DZ33" s="654"/>
      <c r="EA33" s="654"/>
      <c r="EB33" s="654"/>
      <c r="EC33" s="655"/>
    </row>
    <row r="34" spans="2:133" ht="11.25" customHeight="1" x14ac:dyDescent="0.15">
      <c r="B34" s="620" t="s">
        <v>325</v>
      </c>
      <c r="C34" s="621"/>
      <c r="D34" s="621"/>
      <c r="E34" s="621"/>
      <c r="F34" s="621"/>
      <c r="G34" s="621"/>
      <c r="H34" s="621"/>
      <c r="I34" s="621"/>
      <c r="J34" s="621"/>
      <c r="K34" s="621"/>
      <c r="L34" s="621"/>
      <c r="M34" s="621"/>
      <c r="N34" s="621"/>
      <c r="O34" s="621"/>
      <c r="P34" s="621"/>
      <c r="Q34" s="622"/>
      <c r="R34" s="623">
        <v>410430</v>
      </c>
      <c r="S34" s="624"/>
      <c r="T34" s="624"/>
      <c r="U34" s="624"/>
      <c r="V34" s="624"/>
      <c r="W34" s="624"/>
      <c r="X34" s="624"/>
      <c r="Y34" s="625"/>
      <c r="Z34" s="626">
        <v>1.5</v>
      </c>
      <c r="AA34" s="626"/>
      <c r="AB34" s="626"/>
      <c r="AC34" s="626"/>
      <c r="AD34" s="627" t="s">
        <v>179</v>
      </c>
      <c r="AE34" s="627"/>
      <c r="AF34" s="627"/>
      <c r="AG34" s="627"/>
      <c r="AH34" s="627"/>
      <c r="AI34" s="627"/>
      <c r="AJ34" s="627"/>
      <c r="AK34" s="627"/>
      <c r="AL34" s="628" t="s">
        <v>179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326</v>
      </c>
      <c r="CE34" s="621"/>
      <c r="CF34" s="621"/>
      <c r="CG34" s="621"/>
      <c r="CH34" s="621"/>
      <c r="CI34" s="621"/>
      <c r="CJ34" s="621"/>
      <c r="CK34" s="621"/>
      <c r="CL34" s="621"/>
      <c r="CM34" s="621"/>
      <c r="CN34" s="621"/>
      <c r="CO34" s="621"/>
      <c r="CP34" s="621"/>
      <c r="CQ34" s="622"/>
      <c r="CR34" s="623">
        <v>4047890</v>
      </c>
      <c r="CS34" s="624"/>
      <c r="CT34" s="624"/>
      <c r="CU34" s="624"/>
      <c r="CV34" s="624"/>
      <c r="CW34" s="624"/>
      <c r="CX34" s="624"/>
      <c r="CY34" s="625"/>
      <c r="CZ34" s="628">
        <v>15.2</v>
      </c>
      <c r="DA34" s="654"/>
      <c r="DB34" s="654"/>
      <c r="DC34" s="658"/>
      <c r="DD34" s="632">
        <v>2818113</v>
      </c>
      <c r="DE34" s="624"/>
      <c r="DF34" s="624"/>
      <c r="DG34" s="624"/>
      <c r="DH34" s="624"/>
      <c r="DI34" s="624"/>
      <c r="DJ34" s="624"/>
      <c r="DK34" s="625"/>
      <c r="DL34" s="632">
        <v>2251725</v>
      </c>
      <c r="DM34" s="624"/>
      <c r="DN34" s="624"/>
      <c r="DO34" s="624"/>
      <c r="DP34" s="624"/>
      <c r="DQ34" s="624"/>
      <c r="DR34" s="624"/>
      <c r="DS34" s="624"/>
      <c r="DT34" s="624"/>
      <c r="DU34" s="624"/>
      <c r="DV34" s="625"/>
      <c r="DW34" s="628">
        <v>15</v>
      </c>
      <c r="DX34" s="654"/>
      <c r="DY34" s="654"/>
      <c r="DZ34" s="654"/>
      <c r="EA34" s="654"/>
      <c r="EB34" s="654"/>
      <c r="EC34" s="655"/>
    </row>
    <row r="35" spans="2:133" ht="11.25" customHeight="1" x14ac:dyDescent="0.15">
      <c r="B35" s="620" t="s">
        <v>327</v>
      </c>
      <c r="C35" s="621"/>
      <c r="D35" s="621"/>
      <c r="E35" s="621"/>
      <c r="F35" s="621"/>
      <c r="G35" s="621"/>
      <c r="H35" s="621"/>
      <c r="I35" s="621"/>
      <c r="J35" s="621"/>
      <c r="K35" s="621"/>
      <c r="L35" s="621"/>
      <c r="M35" s="621"/>
      <c r="N35" s="621"/>
      <c r="O35" s="621"/>
      <c r="P35" s="621"/>
      <c r="Q35" s="622"/>
      <c r="R35" s="623">
        <v>1500431</v>
      </c>
      <c r="S35" s="624"/>
      <c r="T35" s="624"/>
      <c r="U35" s="624"/>
      <c r="V35" s="624"/>
      <c r="W35" s="624"/>
      <c r="X35" s="624"/>
      <c r="Y35" s="625"/>
      <c r="Z35" s="626">
        <v>5.4</v>
      </c>
      <c r="AA35" s="626"/>
      <c r="AB35" s="626"/>
      <c r="AC35" s="626"/>
      <c r="AD35" s="627" t="s">
        <v>179</v>
      </c>
      <c r="AE35" s="627"/>
      <c r="AF35" s="627"/>
      <c r="AG35" s="627"/>
      <c r="AH35" s="627"/>
      <c r="AI35" s="627"/>
      <c r="AJ35" s="627"/>
      <c r="AK35" s="627"/>
      <c r="AL35" s="628" t="s">
        <v>179</v>
      </c>
      <c r="AM35" s="629"/>
      <c r="AN35" s="629"/>
      <c r="AO35" s="630"/>
      <c r="AP35" s="222"/>
      <c r="AQ35" s="605" t="s">
        <v>328</v>
      </c>
      <c r="AR35" s="606"/>
      <c r="AS35" s="606"/>
      <c r="AT35" s="606"/>
      <c r="AU35" s="606"/>
      <c r="AV35" s="606"/>
      <c r="AW35" s="606"/>
      <c r="AX35" s="606"/>
      <c r="AY35" s="606"/>
      <c r="AZ35" s="606"/>
      <c r="BA35" s="606"/>
      <c r="BB35" s="606"/>
      <c r="BC35" s="606"/>
      <c r="BD35" s="606"/>
      <c r="BE35" s="606"/>
      <c r="BF35" s="607"/>
      <c r="BG35" s="605" t="s">
        <v>329</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330</v>
      </c>
      <c r="CE35" s="621"/>
      <c r="CF35" s="621"/>
      <c r="CG35" s="621"/>
      <c r="CH35" s="621"/>
      <c r="CI35" s="621"/>
      <c r="CJ35" s="621"/>
      <c r="CK35" s="621"/>
      <c r="CL35" s="621"/>
      <c r="CM35" s="621"/>
      <c r="CN35" s="621"/>
      <c r="CO35" s="621"/>
      <c r="CP35" s="621"/>
      <c r="CQ35" s="622"/>
      <c r="CR35" s="623">
        <v>214474</v>
      </c>
      <c r="CS35" s="656"/>
      <c r="CT35" s="656"/>
      <c r="CU35" s="656"/>
      <c r="CV35" s="656"/>
      <c r="CW35" s="656"/>
      <c r="CX35" s="656"/>
      <c r="CY35" s="657"/>
      <c r="CZ35" s="628">
        <v>0.8</v>
      </c>
      <c r="DA35" s="654"/>
      <c r="DB35" s="654"/>
      <c r="DC35" s="658"/>
      <c r="DD35" s="632">
        <v>205493</v>
      </c>
      <c r="DE35" s="656"/>
      <c r="DF35" s="656"/>
      <c r="DG35" s="656"/>
      <c r="DH35" s="656"/>
      <c r="DI35" s="656"/>
      <c r="DJ35" s="656"/>
      <c r="DK35" s="657"/>
      <c r="DL35" s="632">
        <v>204795</v>
      </c>
      <c r="DM35" s="656"/>
      <c r="DN35" s="656"/>
      <c r="DO35" s="656"/>
      <c r="DP35" s="656"/>
      <c r="DQ35" s="656"/>
      <c r="DR35" s="656"/>
      <c r="DS35" s="656"/>
      <c r="DT35" s="656"/>
      <c r="DU35" s="656"/>
      <c r="DV35" s="657"/>
      <c r="DW35" s="628">
        <v>1.4</v>
      </c>
      <c r="DX35" s="654"/>
      <c r="DY35" s="654"/>
      <c r="DZ35" s="654"/>
      <c r="EA35" s="654"/>
      <c r="EB35" s="654"/>
      <c r="EC35" s="655"/>
    </row>
    <row r="36" spans="2:133" ht="11.25" customHeight="1" x14ac:dyDescent="0.15">
      <c r="B36" s="620" t="s">
        <v>331</v>
      </c>
      <c r="C36" s="621"/>
      <c r="D36" s="621"/>
      <c r="E36" s="621"/>
      <c r="F36" s="621"/>
      <c r="G36" s="621"/>
      <c r="H36" s="621"/>
      <c r="I36" s="621"/>
      <c r="J36" s="621"/>
      <c r="K36" s="621"/>
      <c r="L36" s="621"/>
      <c r="M36" s="621"/>
      <c r="N36" s="621"/>
      <c r="O36" s="621"/>
      <c r="P36" s="621"/>
      <c r="Q36" s="622"/>
      <c r="R36" s="623">
        <v>2016026</v>
      </c>
      <c r="S36" s="624"/>
      <c r="T36" s="624"/>
      <c r="U36" s="624"/>
      <c r="V36" s="624"/>
      <c r="W36" s="624"/>
      <c r="X36" s="624"/>
      <c r="Y36" s="625"/>
      <c r="Z36" s="626">
        <v>7.2</v>
      </c>
      <c r="AA36" s="626"/>
      <c r="AB36" s="626"/>
      <c r="AC36" s="626"/>
      <c r="AD36" s="627" t="s">
        <v>179</v>
      </c>
      <c r="AE36" s="627"/>
      <c r="AF36" s="627"/>
      <c r="AG36" s="627"/>
      <c r="AH36" s="627"/>
      <c r="AI36" s="627"/>
      <c r="AJ36" s="627"/>
      <c r="AK36" s="627"/>
      <c r="AL36" s="628" t="s">
        <v>179</v>
      </c>
      <c r="AM36" s="629"/>
      <c r="AN36" s="629"/>
      <c r="AO36" s="630"/>
      <c r="AP36" s="222"/>
      <c r="AQ36" s="689" t="s">
        <v>332</v>
      </c>
      <c r="AR36" s="690"/>
      <c r="AS36" s="690"/>
      <c r="AT36" s="690"/>
      <c r="AU36" s="690"/>
      <c r="AV36" s="690"/>
      <c r="AW36" s="690"/>
      <c r="AX36" s="690"/>
      <c r="AY36" s="691"/>
      <c r="AZ36" s="612">
        <v>2808053</v>
      </c>
      <c r="BA36" s="613"/>
      <c r="BB36" s="613"/>
      <c r="BC36" s="613"/>
      <c r="BD36" s="613"/>
      <c r="BE36" s="613"/>
      <c r="BF36" s="685"/>
      <c r="BG36" s="609" t="s">
        <v>333</v>
      </c>
      <c r="BH36" s="610"/>
      <c r="BI36" s="610"/>
      <c r="BJ36" s="610"/>
      <c r="BK36" s="610"/>
      <c r="BL36" s="610"/>
      <c r="BM36" s="610"/>
      <c r="BN36" s="610"/>
      <c r="BO36" s="610"/>
      <c r="BP36" s="610"/>
      <c r="BQ36" s="610"/>
      <c r="BR36" s="610"/>
      <c r="BS36" s="610"/>
      <c r="BT36" s="610"/>
      <c r="BU36" s="611"/>
      <c r="BV36" s="612">
        <v>40325</v>
      </c>
      <c r="BW36" s="613"/>
      <c r="BX36" s="613"/>
      <c r="BY36" s="613"/>
      <c r="BZ36" s="613"/>
      <c r="CA36" s="613"/>
      <c r="CB36" s="685"/>
      <c r="CD36" s="620" t="s">
        <v>334</v>
      </c>
      <c r="CE36" s="621"/>
      <c r="CF36" s="621"/>
      <c r="CG36" s="621"/>
      <c r="CH36" s="621"/>
      <c r="CI36" s="621"/>
      <c r="CJ36" s="621"/>
      <c r="CK36" s="621"/>
      <c r="CL36" s="621"/>
      <c r="CM36" s="621"/>
      <c r="CN36" s="621"/>
      <c r="CO36" s="621"/>
      <c r="CP36" s="621"/>
      <c r="CQ36" s="622"/>
      <c r="CR36" s="623">
        <v>2786412</v>
      </c>
      <c r="CS36" s="624"/>
      <c r="CT36" s="624"/>
      <c r="CU36" s="624"/>
      <c r="CV36" s="624"/>
      <c r="CW36" s="624"/>
      <c r="CX36" s="624"/>
      <c r="CY36" s="625"/>
      <c r="CZ36" s="628">
        <v>10.5</v>
      </c>
      <c r="DA36" s="654"/>
      <c r="DB36" s="654"/>
      <c r="DC36" s="658"/>
      <c r="DD36" s="632">
        <v>2658555</v>
      </c>
      <c r="DE36" s="624"/>
      <c r="DF36" s="624"/>
      <c r="DG36" s="624"/>
      <c r="DH36" s="624"/>
      <c r="DI36" s="624"/>
      <c r="DJ36" s="624"/>
      <c r="DK36" s="625"/>
      <c r="DL36" s="632">
        <v>1860266</v>
      </c>
      <c r="DM36" s="624"/>
      <c r="DN36" s="624"/>
      <c r="DO36" s="624"/>
      <c r="DP36" s="624"/>
      <c r="DQ36" s="624"/>
      <c r="DR36" s="624"/>
      <c r="DS36" s="624"/>
      <c r="DT36" s="624"/>
      <c r="DU36" s="624"/>
      <c r="DV36" s="625"/>
      <c r="DW36" s="628">
        <v>12.4</v>
      </c>
      <c r="DX36" s="654"/>
      <c r="DY36" s="654"/>
      <c r="DZ36" s="654"/>
      <c r="EA36" s="654"/>
      <c r="EB36" s="654"/>
      <c r="EC36" s="655"/>
    </row>
    <row r="37" spans="2:133" ht="11.25" customHeight="1" x14ac:dyDescent="0.15">
      <c r="B37" s="620" t="s">
        <v>335</v>
      </c>
      <c r="C37" s="621"/>
      <c r="D37" s="621"/>
      <c r="E37" s="621"/>
      <c r="F37" s="621"/>
      <c r="G37" s="621"/>
      <c r="H37" s="621"/>
      <c r="I37" s="621"/>
      <c r="J37" s="621"/>
      <c r="K37" s="621"/>
      <c r="L37" s="621"/>
      <c r="M37" s="621"/>
      <c r="N37" s="621"/>
      <c r="O37" s="621"/>
      <c r="P37" s="621"/>
      <c r="Q37" s="622"/>
      <c r="R37" s="623">
        <v>596852</v>
      </c>
      <c r="S37" s="624"/>
      <c r="T37" s="624"/>
      <c r="U37" s="624"/>
      <c r="V37" s="624"/>
      <c r="W37" s="624"/>
      <c r="X37" s="624"/>
      <c r="Y37" s="625"/>
      <c r="Z37" s="626">
        <v>2.1</v>
      </c>
      <c r="AA37" s="626"/>
      <c r="AB37" s="626"/>
      <c r="AC37" s="626"/>
      <c r="AD37" s="627">
        <v>747</v>
      </c>
      <c r="AE37" s="627"/>
      <c r="AF37" s="627"/>
      <c r="AG37" s="627"/>
      <c r="AH37" s="627"/>
      <c r="AI37" s="627"/>
      <c r="AJ37" s="627"/>
      <c r="AK37" s="627"/>
      <c r="AL37" s="628">
        <v>0</v>
      </c>
      <c r="AM37" s="629"/>
      <c r="AN37" s="629"/>
      <c r="AO37" s="630"/>
      <c r="AQ37" s="686" t="s">
        <v>336</v>
      </c>
      <c r="AR37" s="687"/>
      <c r="AS37" s="687"/>
      <c r="AT37" s="687"/>
      <c r="AU37" s="687"/>
      <c r="AV37" s="687"/>
      <c r="AW37" s="687"/>
      <c r="AX37" s="687"/>
      <c r="AY37" s="688"/>
      <c r="AZ37" s="623">
        <v>432249</v>
      </c>
      <c r="BA37" s="624"/>
      <c r="BB37" s="624"/>
      <c r="BC37" s="624"/>
      <c r="BD37" s="656"/>
      <c r="BE37" s="656"/>
      <c r="BF37" s="678"/>
      <c r="BG37" s="620" t="s">
        <v>337</v>
      </c>
      <c r="BH37" s="621"/>
      <c r="BI37" s="621"/>
      <c r="BJ37" s="621"/>
      <c r="BK37" s="621"/>
      <c r="BL37" s="621"/>
      <c r="BM37" s="621"/>
      <c r="BN37" s="621"/>
      <c r="BO37" s="621"/>
      <c r="BP37" s="621"/>
      <c r="BQ37" s="621"/>
      <c r="BR37" s="621"/>
      <c r="BS37" s="621"/>
      <c r="BT37" s="621"/>
      <c r="BU37" s="622"/>
      <c r="BV37" s="623">
        <v>-298850</v>
      </c>
      <c r="BW37" s="624"/>
      <c r="BX37" s="624"/>
      <c r="BY37" s="624"/>
      <c r="BZ37" s="624"/>
      <c r="CA37" s="624"/>
      <c r="CB37" s="633"/>
      <c r="CD37" s="620" t="s">
        <v>338</v>
      </c>
      <c r="CE37" s="621"/>
      <c r="CF37" s="621"/>
      <c r="CG37" s="621"/>
      <c r="CH37" s="621"/>
      <c r="CI37" s="621"/>
      <c r="CJ37" s="621"/>
      <c r="CK37" s="621"/>
      <c r="CL37" s="621"/>
      <c r="CM37" s="621"/>
      <c r="CN37" s="621"/>
      <c r="CO37" s="621"/>
      <c r="CP37" s="621"/>
      <c r="CQ37" s="622"/>
      <c r="CR37" s="623">
        <v>1359560</v>
      </c>
      <c r="CS37" s="656"/>
      <c r="CT37" s="656"/>
      <c r="CU37" s="656"/>
      <c r="CV37" s="656"/>
      <c r="CW37" s="656"/>
      <c r="CX37" s="656"/>
      <c r="CY37" s="657"/>
      <c r="CZ37" s="628">
        <v>5.0999999999999996</v>
      </c>
      <c r="DA37" s="654"/>
      <c r="DB37" s="654"/>
      <c r="DC37" s="658"/>
      <c r="DD37" s="632">
        <v>1359560</v>
      </c>
      <c r="DE37" s="656"/>
      <c r="DF37" s="656"/>
      <c r="DG37" s="656"/>
      <c r="DH37" s="656"/>
      <c r="DI37" s="656"/>
      <c r="DJ37" s="656"/>
      <c r="DK37" s="657"/>
      <c r="DL37" s="632">
        <v>1359013</v>
      </c>
      <c r="DM37" s="656"/>
      <c r="DN37" s="656"/>
      <c r="DO37" s="656"/>
      <c r="DP37" s="656"/>
      <c r="DQ37" s="656"/>
      <c r="DR37" s="656"/>
      <c r="DS37" s="656"/>
      <c r="DT37" s="656"/>
      <c r="DU37" s="656"/>
      <c r="DV37" s="657"/>
      <c r="DW37" s="628">
        <v>9.1</v>
      </c>
      <c r="DX37" s="654"/>
      <c r="DY37" s="654"/>
      <c r="DZ37" s="654"/>
      <c r="EA37" s="654"/>
      <c r="EB37" s="654"/>
      <c r="EC37" s="655"/>
    </row>
    <row r="38" spans="2:133" ht="11.25" customHeight="1" x14ac:dyDescent="0.15">
      <c r="B38" s="620" t="s">
        <v>339</v>
      </c>
      <c r="C38" s="621"/>
      <c r="D38" s="621"/>
      <c r="E38" s="621"/>
      <c r="F38" s="621"/>
      <c r="G38" s="621"/>
      <c r="H38" s="621"/>
      <c r="I38" s="621"/>
      <c r="J38" s="621"/>
      <c r="K38" s="621"/>
      <c r="L38" s="621"/>
      <c r="M38" s="621"/>
      <c r="N38" s="621"/>
      <c r="O38" s="621"/>
      <c r="P38" s="621"/>
      <c r="Q38" s="622"/>
      <c r="R38" s="623">
        <v>799300</v>
      </c>
      <c r="S38" s="624"/>
      <c r="T38" s="624"/>
      <c r="U38" s="624"/>
      <c r="V38" s="624"/>
      <c r="W38" s="624"/>
      <c r="X38" s="624"/>
      <c r="Y38" s="625"/>
      <c r="Z38" s="626">
        <v>2.9</v>
      </c>
      <c r="AA38" s="626"/>
      <c r="AB38" s="626"/>
      <c r="AC38" s="626"/>
      <c r="AD38" s="627" t="s">
        <v>179</v>
      </c>
      <c r="AE38" s="627"/>
      <c r="AF38" s="627"/>
      <c r="AG38" s="627"/>
      <c r="AH38" s="627"/>
      <c r="AI38" s="627"/>
      <c r="AJ38" s="627"/>
      <c r="AK38" s="627"/>
      <c r="AL38" s="628" t="s">
        <v>179</v>
      </c>
      <c r="AM38" s="629"/>
      <c r="AN38" s="629"/>
      <c r="AO38" s="630"/>
      <c r="AQ38" s="686" t="s">
        <v>340</v>
      </c>
      <c r="AR38" s="687"/>
      <c r="AS38" s="687"/>
      <c r="AT38" s="687"/>
      <c r="AU38" s="687"/>
      <c r="AV38" s="687"/>
      <c r="AW38" s="687"/>
      <c r="AX38" s="687"/>
      <c r="AY38" s="688"/>
      <c r="AZ38" s="623">
        <v>4834</v>
      </c>
      <c r="BA38" s="624"/>
      <c r="BB38" s="624"/>
      <c r="BC38" s="624"/>
      <c r="BD38" s="656"/>
      <c r="BE38" s="656"/>
      <c r="BF38" s="678"/>
      <c r="BG38" s="620" t="s">
        <v>341</v>
      </c>
      <c r="BH38" s="621"/>
      <c r="BI38" s="621"/>
      <c r="BJ38" s="621"/>
      <c r="BK38" s="621"/>
      <c r="BL38" s="621"/>
      <c r="BM38" s="621"/>
      <c r="BN38" s="621"/>
      <c r="BO38" s="621"/>
      <c r="BP38" s="621"/>
      <c r="BQ38" s="621"/>
      <c r="BR38" s="621"/>
      <c r="BS38" s="621"/>
      <c r="BT38" s="621"/>
      <c r="BU38" s="622"/>
      <c r="BV38" s="623">
        <v>7605</v>
      </c>
      <c r="BW38" s="624"/>
      <c r="BX38" s="624"/>
      <c r="BY38" s="624"/>
      <c r="BZ38" s="624"/>
      <c r="CA38" s="624"/>
      <c r="CB38" s="633"/>
      <c r="CD38" s="620" t="s">
        <v>342</v>
      </c>
      <c r="CE38" s="621"/>
      <c r="CF38" s="621"/>
      <c r="CG38" s="621"/>
      <c r="CH38" s="621"/>
      <c r="CI38" s="621"/>
      <c r="CJ38" s="621"/>
      <c r="CK38" s="621"/>
      <c r="CL38" s="621"/>
      <c r="CM38" s="621"/>
      <c r="CN38" s="621"/>
      <c r="CO38" s="621"/>
      <c r="CP38" s="621"/>
      <c r="CQ38" s="622"/>
      <c r="CR38" s="623">
        <v>2370970</v>
      </c>
      <c r="CS38" s="624"/>
      <c r="CT38" s="624"/>
      <c r="CU38" s="624"/>
      <c r="CV38" s="624"/>
      <c r="CW38" s="624"/>
      <c r="CX38" s="624"/>
      <c r="CY38" s="625"/>
      <c r="CZ38" s="628">
        <v>8.9</v>
      </c>
      <c r="DA38" s="654"/>
      <c r="DB38" s="654"/>
      <c r="DC38" s="658"/>
      <c r="DD38" s="632">
        <v>2037080</v>
      </c>
      <c r="DE38" s="624"/>
      <c r="DF38" s="624"/>
      <c r="DG38" s="624"/>
      <c r="DH38" s="624"/>
      <c r="DI38" s="624"/>
      <c r="DJ38" s="624"/>
      <c r="DK38" s="625"/>
      <c r="DL38" s="632">
        <v>1679856</v>
      </c>
      <c r="DM38" s="624"/>
      <c r="DN38" s="624"/>
      <c r="DO38" s="624"/>
      <c r="DP38" s="624"/>
      <c r="DQ38" s="624"/>
      <c r="DR38" s="624"/>
      <c r="DS38" s="624"/>
      <c r="DT38" s="624"/>
      <c r="DU38" s="624"/>
      <c r="DV38" s="625"/>
      <c r="DW38" s="628">
        <v>11.2</v>
      </c>
      <c r="DX38" s="654"/>
      <c r="DY38" s="654"/>
      <c r="DZ38" s="654"/>
      <c r="EA38" s="654"/>
      <c r="EB38" s="654"/>
      <c r="EC38" s="655"/>
    </row>
    <row r="39" spans="2:133" ht="11.25" customHeight="1" x14ac:dyDescent="0.15">
      <c r="B39" s="620" t="s">
        <v>343</v>
      </c>
      <c r="C39" s="621"/>
      <c r="D39" s="621"/>
      <c r="E39" s="621"/>
      <c r="F39" s="621"/>
      <c r="G39" s="621"/>
      <c r="H39" s="621"/>
      <c r="I39" s="621"/>
      <c r="J39" s="621"/>
      <c r="K39" s="621"/>
      <c r="L39" s="621"/>
      <c r="M39" s="621"/>
      <c r="N39" s="621"/>
      <c r="O39" s="621"/>
      <c r="P39" s="621"/>
      <c r="Q39" s="622"/>
      <c r="R39" s="623" t="s">
        <v>240</v>
      </c>
      <c r="S39" s="624"/>
      <c r="T39" s="624"/>
      <c r="U39" s="624"/>
      <c r="V39" s="624"/>
      <c r="W39" s="624"/>
      <c r="X39" s="624"/>
      <c r="Y39" s="625"/>
      <c r="Z39" s="626" t="s">
        <v>179</v>
      </c>
      <c r="AA39" s="626"/>
      <c r="AB39" s="626"/>
      <c r="AC39" s="626"/>
      <c r="AD39" s="627" t="s">
        <v>179</v>
      </c>
      <c r="AE39" s="627"/>
      <c r="AF39" s="627"/>
      <c r="AG39" s="627"/>
      <c r="AH39" s="627"/>
      <c r="AI39" s="627"/>
      <c r="AJ39" s="627"/>
      <c r="AK39" s="627"/>
      <c r="AL39" s="628" t="s">
        <v>179</v>
      </c>
      <c r="AM39" s="629"/>
      <c r="AN39" s="629"/>
      <c r="AO39" s="630"/>
      <c r="AQ39" s="686" t="s">
        <v>344</v>
      </c>
      <c r="AR39" s="687"/>
      <c r="AS39" s="687"/>
      <c r="AT39" s="687"/>
      <c r="AU39" s="687"/>
      <c r="AV39" s="687"/>
      <c r="AW39" s="687"/>
      <c r="AX39" s="687"/>
      <c r="AY39" s="688"/>
      <c r="AZ39" s="623">
        <v>41</v>
      </c>
      <c r="BA39" s="624"/>
      <c r="BB39" s="624"/>
      <c r="BC39" s="624"/>
      <c r="BD39" s="656"/>
      <c r="BE39" s="656"/>
      <c r="BF39" s="678"/>
      <c r="BG39" s="620" t="s">
        <v>345</v>
      </c>
      <c r="BH39" s="621"/>
      <c r="BI39" s="621"/>
      <c r="BJ39" s="621"/>
      <c r="BK39" s="621"/>
      <c r="BL39" s="621"/>
      <c r="BM39" s="621"/>
      <c r="BN39" s="621"/>
      <c r="BO39" s="621"/>
      <c r="BP39" s="621"/>
      <c r="BQ39" s="621"/>
      <c r="BR39" s="621"/>
      <c r="BS39" s="621"/>
      <c r="BT39" s="621"/>
      <c r="BU39" s="622"/>
      <c r="BV39" s="623">
        <v>11306</v>
      </c>
      <c r="BW39" s="624"/>
      <c r="BX39" s="624"/>
      <c r="BY39" s="624"/>
      <c r="BZ39" s="624"/>
      <c r="CA39" s="624"/>
      <c r="CB39" s="633"/>
      <c r="CD39" s="620" t="s">
        <v>346</v>
      </c>
      <c r="CE39" s="621"/>
      <c r="CF39" s="621"/>
      <c r="CG39" s="621"/>
      <c r="CH39" s="621"/>
      <c r="CI39" s="621"/>
      <c r="CJ39" s="621"/>
      <c r="CK39" s="621"/>
      <c r="CL39" s="621"/>
      <c r="CM39" s="621"/>
      <c r="CN39" s="621"/>
      <c r="CO39" s="621"/>
      <c r="CP39" s="621"/>
      <c r="CQ39" s="622"/>
      <c r="CR39" s="623">
        <v>2777240</v>
      </c>
      <c r="CS39" s="656"/>
      <c r="CT39" s="656"/>
      <c r="CU39" s="656"/>
      <c r="CV39" s="656"/>
      <c r="CW39" s="656"/>
      <c r="CX39" s="656"/>
      <c r="CY39" s="657"/>
      <c r="CZ39" s="628">
        <v>10.4</v>
      </c>
      <c r="DA39" s="654"/>
      <c r="DB39" s="654"/>
      <c r="DC39" s="658"/>
      <c r="DD39" s="632">
        <v>2697032</v>
      </c>
      <c r="DE39" s="656"/>
      <c r="DF39" s="656"/>
      <c r="DG39" s="656"/>
      <c r="DH39" s="656"/>
      <c r="DI39" s="656"/>
      <c r="DJ39" s="656"/>
      <c r="DK39" s="657"/>
      <c r="DL39" s="632" t="s">
        <v>179</v>
      </c>
      <c r="DM39" s="656"/>
      <c r="DN39" s="656"/>
      <c r="DO39" s="656"/>
      <c r="DP39" s="656"/>
      <c r="DQ39" s="656"/>
      <c r="DR39" s="656"/>
      <c r="DS39" s="656"/>
      <c r="DT39" s="656"/>
      <c r="DU39" s="656"/>
      <c r="DV39" s="657"/>
      <c r="DW39" s="628" t="s">
        <v>179</v>
      </c>
      <c r="DX39" s="654"/>
      <c r="DY39" s="654"/>
      <c r="DZ39" s="654"/>
      <c r="EA39" s="654"/>
      <c r="EB39" s="654"/>
      <c r="EC39" s="655"/>
    </row>
    <row r="40" spans="2:133" ht="11.25" customHeight="1" x14ac:dyDescent="0.15">
      <c r="B40" s="620" t="s">
        <v>347</v>
      </c>
      <c r="C40" s="621"/>
      <c r="D40" s="621"/>
      <c r="E40" s="621"/>
      <c r="F40" s="621"/>
      <c r="G40" s="621"/>
      <c r="H40" s="621"/>
      <c r="I40" s="621"/>
      <c r="J40" s="621"/>
      <c r="K40" s="621"/>
      <c r="L40" s="621"/>
      <c r="M40" s="621"/>
      <c r="N40" s="621"/>
      <c r="O40" s="621"/>
      <c r="P40" s="621"/>
      <c r="Q40" s="622"/>
      <c r="R40" s="623">
        <v>349600</v>
      </c>
      <c r="S40" s="624"/>
      <c r="T40" s="624"/>
      <c r="U40" s="624"/>
      <c r="V40" s="624"/>
      <c r="W40" s="624"/>
      <c r="X40" s="624"/>
      <c r="Y40" s="625"/>
      <c r="Z40" s="626">
        <v>1.3</v>
      </c>
      <c r="AA40" s="626"/>
      <c r="AB40" s="626"/>
      <c r="AC40" s="626"/>
      <c r="AD40" s="627" t="s">
        <v>179</v>
      </c>
      <c r="AE40" s="627"/>
      <c r="AF40" s="627"/>
      <c r="AG40" s="627"/>
      <c r="AH40" s="627"/>
      <c r="AI40" s="627"/>
      <c r="AJ40" s="627"/>
      <c r="AK40" s="627"/>
      <c r="AL40" s="628" t="s">
        <v>240</v>
      </c>
      <c r="AM40" s="629"/>
      <c r="AN40" s="629"/>
      <c r="AO40" s="630"/>
      <c r="AQ40" s="686" t="s">
        <v>348</v>
      </c>
      <c r="AR40" s="687"/>
      <c r="AS40" s="687"/>
      <c r="AT40" s="687"/>
      <c r="AU40" s="687"/>
      <c r="AV40" s="687"/>
      <c r="AW40" s="687"/>
      <c r="AX40" s="687"/>
      <c r="AY40" s="688"/>
      <c r="AZ40" s="623" t="s">
        <v>179</v>
      </c>
      <c r="BA40" s="624"/>
      <c r="BB40" s="624"/>
      <c r="BC40" s="624"/>
      <c r="BD40" s="656"/>
      <c r="BE40" s="656"/>
      <c r="BF40" s="678"/>
      <c r="BG40" s="671" t="s">
        <v>349</v>
      </c>
      <c r="BH40" s="672"/>
      <c r="BI40" s="672"/>
      <c r="BJ40" s="672"/>
      <c r="BK40" s="672"/>
      <c r="BL40" s="223"/>
      <c r="BM40" s="621" t="s">
        <v>350</v>
      </c>
      <c r="BN40" s="621"/>
      <c r="BO40" s="621"/>
      <c r="BP40" s="621"/>
      <c r="BQ40" s="621"/>
      <c r="BR40" s="621"/>
      <c r="BS40" s="621"/>
      <c r="BT40" s="621"/>
      <c r="BU40" s="622"/>
      <c r="BV40" s="623">
        <v>108</v>
      </c>
      <c r="BW40" s="624"/>
      <c r="BX40" s="624"/>
      <c r="BY40" s="624"/>
      <c r="BZ40" s="624"/>
      <c r="CA40" s="624"/>
      <c r="CB40" s="633"/>
      <c r="CD40" s="620" t="s">
        <v>351</v>
      </c>
      <c r="CE40" s="621"/>
      <c r="CF40" s="621"/>
      <c r="CG40" s="621"/>
      <c r="CH40" s="621"/>
      <c r="CI40" s="621"/>
      <c r="CJ40" s="621"/>
      <c r="CK40" s="621"/>
      <c r="CL40" s="621"/>
      <c r="CM40" s="621"/>
      <c r="CN40" s="621"/>
      <c r="CO40" s="621"/>
      <c r="CP40" s="621"/>
      <c r="CQ40" s="622"/>
      <c r="CR40" s="623">
        <v>232000</v>
      </c>
      <c r="CS40" s="624"/>
      <c r="CT40" s="624"/>
      <c r="CU40" s="624"/>
      <c r="CV40" s="624"/>
      <c r="CW40" s="624"/>
      <c r="CX40" s="624"/>
      <c r="CY40" s="625"/>
      <c r="CZ40" s="628">
        <v>0.9</v>
      </c>
      <c r="DA40" s="654"/>
      <c r="DB40" s="654"/>
      <c r="DC40" s="658"/>
      <c r="DD40" s="632">
        <v>160000</v>
      </c>
      <c r="DE40" s="624"/>
      <c r="DF40" s="624"/>
      <c r="DG40" s="624"/>
      <c r="DH40" s="624"/>
      <c r="DI40" s="624"/>
      <c r="DJ40" s="624"/>
      <c r="DK40" s="625"/>
      <c r="DL40" s="632" t="s">
        <v>179</v>
      </c>
      <c r="DM40" s="624"/>
      <c r="DN40" s="624"/>
      <c r="DO40" s="624"/>
      <c r="DP40" s="624"/>
      <c r="DQ40" s="624"/>
      <c r="DR40" s="624"/>
      <c r="DS40" s="624"/>
      <c r="DT40" s="624"/>
      <c r="DU40" s="624"/>
      <c r="DV40" s="625"/>
      <c r="DW40" s="628" t="s">
        <v>141</v>
      </c>
      <c r="DX40" s="654"/>
      <c r="DY40" s="654"/>
      <c r="DZ40" s="654"/>
      <c r="EA40" s="654"/>
      <c r="EB40" s="654"/>
      <c r="EC40" s="655"/>
    </row>
    <row r="41" spans="2:133" ht="11.25" customHeight="1" x14ac:dyDescent="0.15">
      <c r="B41" s="644" t="s">
        <v>352</v>
      </c>
      <c r="C41" s="645"/>
      <c r="D41" s="645"/>
      <c r="E41" s="645"/>
      <c r="F41" s="645"/>
      <c r="G41" s="645"/>
      <c r="H41" s="645"/>
      <c r="I41" s="645"/>
      <c r="J41" s="645"/>
      <c r="K41" s="645"/>
      <c r="L41" s="645"/>
      <c r="M41" s="645"/>
      <c r="N41" s="645"/>
      <c r="O41" s="645"/>
      <c r="P41" s="645"/>
      <c r="Q41" s="646"/>
      <c r="R41" s="695">
        <v>27819145</v>
      </c>
      <c r="S41" s="696"/>
      <c r="T41" s="696"/>
      <c r="U41" s="696"/>
      <c r="V41" s="696"/>
      <c r="W41" s="696"/>
      <c r="X41" s="696"/>
      <c r="Y41" s="700"/>
      <c r="Z41" s="701">
        <v>100</v>
      </c>
      <c r="AA41" s="701"/>
      <c r="AB41" s="701"/>
      <c r="AC41" s="701"/>
      <c r="AD41" s="702">
        <v>14650258</v>
      </c>
      <c r="AE41" s="702"/>
      <c r="AF41" s="702"/>
      <c r="AG41" s="702"/>
      <c r="AH41" s="702"/>
      <c r="AI41" s="702"/>
      <c r="AJ41" s="702"/>
      <c r="AK41" s="702"/>
      <c r="AL41" s="703">
        <v>100</v>
      </c>
      <c r="AM41" s="683"/>
      <c r="AN41" s="683"/>
      <c r="AO41" s="704"/>
      <c r="AQ41" s="686" t="s">
        <v>353</v>
      </c>
      <c r="AR41" s="687"/>
      <c r="AS41" s="687"/>
      <c r="AT41" s="687"/>
      <c r="AU41" s="687"/>
      <c r="AV41" s="687"/>
      <c r="AW41" s="687"/>
      <c r="AX41" s="687"/>
      <c r="AY41" s="688"/>
      <c r="AZ41" s="623">
        <v>673699</v>
      </c>
      <c r="BA41" s="624"/>
      <c r="BB41" s="624"/>
      <c r="BC41" s="624"/>
      <c r="BD41" s="656"/>
      <c r="BE41" s="656"/>
      <c r="BF41" s="678"/>
      <c r="BG41" s="671"/>
      <c r="BH41" s="672"/>
      <c r="BI41" s="672"/>
      <c r="BJ41" s="672"/>
      <c r="BK41" s="672"/>
      <c r="BL41" s="223"/>
      <c r="BM41" s="621" t="s">
        <v>354</v>
      </c>
      <c r="BN41" s="621"/>
      <c r="BO41" s="621"/>
      <c r="BP41" s="621"/>
      <c r="BQ41" s="621"/>
      <c r="BR41" s="621"/>
      <c r="BS41" s="621"/>
      <c r="BT41" s="621"/>
      <c r="BU41" s="622"/>
      <c r="BV41" s="623" t="s">
        <v>179</v>
      </c>
      <c r="BW41" s="624"/>
      <c r="BX41" s="624"/>
      <c r="BY41" s="624"/>
      <c r="BZ41" s="624"/>
      <c r="CA41" s="624"/>
      <c r="CB41" s="633"/>
      <c r="CD41" s="620" t="s">
        <v>355</v>
      </c>
      <c r="CE41" s="621"/>
      <c r="CF41" s="621"/>
      <c r="CG41" s="621"/>
      <c r="CH41" s="621"/>
      <c r="CI41" s="621"/>
      <c r="CJ41" s="621"/>
      <c r="CK41" s="621"/>
      <c r="CL41" s="621"/>
      <c r="CM41" s="621"/>
      <c r="CN41" s="621"/>
      <c r="CO41" s="621"/>
      <c r="CP41" s="621"/>
      <c r="CQ41" s="622"/>
      <c r="CR41" s="623" t="s">
        <v>179</v>
      </c>
      <c r="CS41" s="656"/>
      <c r="CT41" s="656"/>
      <c r="CU41" s="656"/>
      <c r="CV41" s="656"/>
      <c r="CW41" s="656"/>
      <c r="CX41" s="656"/>
      <c r="CY41" s="657"/>
      <c r="CZ41" s="628" t="s">
        <v>179</v>
      </c>
      <c r="DA41" s="654"/>
      <c r="DB41" s="654"/>
      <c r="DC41" s="658"/>
      <c r="DD41" s="632" t="s">
        <v>179</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356</v>
      </c>
      <c r="AR42" s="693"/>
      <c r="AS42" s="693"/>
      <c r="AT42" s="693"/>
      <c r="AU42" s="693"/>
      <c r="AV42" s="693"/>
      <c r="AW42" s="693"/>
      <c r="AX42" s="693"/>
      <c r="AY42" s="694"/>
      <c r="AZ42" s="695">
        <v>1697230</v>
      </c>
      <c r="BA42" s="696"/>
      <c r="BB42" s="696"/>
      <c r="BC42" s="696"/>
      <c r="BD42" s="682"/>
      <c r="BE42" s="682"/>
      <c r="BF42" s="684"/>
      <c r="BG42" s="673"/>
      <c r="BH42" s="674"/>
      <c r="BI42" s="674"/>
      <c r="BJ42" s="674"/>
      <c r="BK42" s="674"/>
      <c r="BL42" s="224"/>
      <c r="BM42" s="645" t="s">
        <v>357</v>
      </c>
      <c r="BN42" s="645"/>
      <c r="BO42" s="645"/>
      <c r="BP42" s="645"/>
      <c r="BQ42" s="645"/>
      <c r="BR42" s="645"/>
      <c r="BS42" s="645"/>
      <c r="BT42" s="645"/>
      <c r="BU42" s="646"/>
      <c r="BV42" s="695">
        <v>362</v>
      </c>
      <c r="BW42" s="696"/>
      <c r="BX42" s="696"/>
      <c r="BY42" s="696"/>
      <c r="BZ42" s="696"/>
      <c r="CA42" s="696"/>
      <c r="CB42" s="705"/>
      <c r="CD42" s="620" t="s">
        <v>358</v>
      </c>
      <c r="CE42" s="621"/>
      <c r="CF42" s="621"/>
      <c r="CG42" s="621"/>
      <c r="CH42" s="621"/>
      <c r="CI42" s="621"/>
      <c r="CJ42" s="621"/>
      <c r="CK42" s="621"/>
      <c r="CL42" s="621"/>
      <c r="CM42" s="621"/>
      <c r="CN42" s="621"/>
      <c r="CO42" s="621"/>
      <c r="CP42" s="621"/>
      <c r="CQ42" s="622"/>
      <c r="CR42" s="623">
        <v>2222858</v>
      </c>
      <c r="CS42" s="656"/>
      <c r="CT42" s="656"/>
      <c r="CU42" s="656"/>
      <c r="CV42" s="656"/>
      <c r="CW42" s="656"/>
      <c r="CX42" s="656"/>
      <c r="CY42" s="657"/>
      <c r="CZ42" s="628">
        <v>8.3000000000000007</v>
      </c>
      <c r="DA42" s="654"/>
      <c r="DB42" s="654"/>
      <c r="DC42" s="658"/>
      <c r="DD42" s="632">
        <v>1126665</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359</v>
      </c>
      <c r="CD43" s="620" t="s">
        <v>360</v>
      </c>
      <c r="CE43" s="621"/>
      <c r="CF43" s="621"/>
      <c r="CG43" s="621"/>
      <c r="CH43" s="621"/>
      <c r="CI43" s="621"/>
      <c r="CJ43" s="621"/>
      <c r="CK43" s="621"/>
      <c r="CL43" s="621"/>
      <c r="CM43" s="621"/>
      <c r="CN43" s="621"/>
      <c r="CO43" s="621"/>
      <c r="CP43" s="621"/>
      <c r="CQ43" s="622"/>
      <c r="CR43" s="623">
        <v>86124</v>
      </c>
      <c r="CS43" s="656"/>
      <c r="CT43" s="656"/>
      <c r="CU43" s="656"/>
      <c r="CV43" s="656"/>
      <c r="CW43" s="656"/>
      <c r="CX43" s="656"/>
      <c r="CY43" s="657"/>
      <c r="CZ43" s="628">
        <v>0.3</v>
      </c>
      <c r="DA43" s="654"/>
      <c r="DB43" s="654"/>
      <c r="DC43" s="658"/>
      <c r="DD43" s="632">
        <v>60852</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361</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308</v>
      </c>
      <c r="CE44" s="660"/>
      <c r="CF44" s="620" t="s">
        <v>362</v>
      </c>
      <c r="CG44" s="621"/>
      <c r="CH44" s="621"/>
      <c r="CI44" s="621"/>
      <c r="CJ44" s="621"/>
      <c r="CK44" s="621"/>
      <c r="CL44" s="621"/>
      <c r="CM44" s="621"/>
      <c r="CN44" s="621"/>
      <c r="CO44" s="621"/>
      <c r="CP44" s="621"/>
      <c r="CQ44" s="622"/>
      <c r="CR44" s="623">
        <v>2222858</v>
      </c>
      <c r="CS44" s="624"/>
      <c r="CT44" s="624"/>
      <c r="CU44" s="624"/>
      <c r="CV44" s="624"/>
      <c r="CW44" s="624"/>
      <c r="CX44" s="624"/>
      <c r="CY44" s="625"/>
      <c r="CZ44" s="628">
        <v>8.3000000000000007</v>
      </c>
      <c r="DA44" s="629"/>
      <c r="DB44" s="629"/>
      <c r="DC44" s="635"/>
      <c r="DD44" s="632">
        <v>1126665</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363</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364</v>
      </c>
      <c r="CG45" s="621"/>
      <c r="CH45" s="621"/>
      <c r="CI45" s="621"/>
      <c r="CJ45" s="621"/>
      <c r="CK45" s="621"/>
      <c r="CL45" s="621"/>
      <c r="CM45" s="621"/>
      <c r="CN45" s="621"/>
      <c r="CO45" s="621"/>
      <c r="CP45" s="621"/>
      <c r="CQ45" s="622"/>
      <c r="CR45" s="623">
        <v>779550</v>
      </c>
      <c r="CS45" s="656"/>
      <c r="CT45" s="656"/>
      <c r="CU45" s="656"/>
      <c r="CV45" s="656"/>
      <c r="CW45" s="656"/>
      <c r="CX45" s="656"/>
      <c r="CY45" s="657"/>
      <c r="CZ45" s="628">
        <v>2.9</v>
      </c>
      <c r="DA45" s="654"/>
      <c r="DB45" s="654"/>
      <c r="DC45" s="658"/>
      <c r="DD45" s="632">
        <v>403007</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365</v>
      </c>
      <c r="CG46" s="621"/>
      <c r="CH46" s="621"/>
      <c r="CI46" s="621"/>
      <c r="CJ46" s="621"/>
      <c r="CK46" s="621"/>
      <c r="CL46" s="621"/>
      <c r="CM46" s="621"/>
      <c r="CN46" s="621"/>
      <c r="CO46" s="621"/>
      <c r="CP46" s="621"/>
      <c r="CQ46" s="622"/>
      <c r="CR46" s="623">
        <v>1369402</v>
      </c>
      <c r="CS46" s="624"/>
      <c r="CT46" s="624"/>
      <c r="CU46" s="624"/>
      <c r="CV46" s="624"/>
      <c r="CW46" s="624"/>
      <c r="CX46" s="624"/>
      <c r="CY46" s="625"/>
      <c r="CZ46" s="628">
        <v>5.0999999999999996</v>
      </c>
      <c r="DA46" s="629"/>
      <c r="DB46" s="629"/>
      <c r="DC46" s="635"/>
      <c r="DD46" s="632">
        <v>714652</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366</v>
      </c>
      <c r="CG47" s="621"/>
      <c r="CH47" s="621"/>
      <c r="CI47" s="621"/>
      <c r="CJ47" s="621"/>
      <c r="CK47" s="621"/>
      <c r="CL47" s="621"/>
      <c r="CM47" s="621"/>
      <c r="CN47" s="621"/>
      <c r="CO47" s="621"/>
      <c r="CP47" s="621"/>
      <c r="CQ47" s="622"/>
      <c r="CR47" s="623" t="s">
        <v>179</v>
      </c>
      <c r="CS47" s="656"/>
      <c r="CT47" s="656"/>
      <c r="CU47" s="656"/>
      <c r="CV47" s="656"/>
      <c r="CW47" s="656"/>
      <c r="CX47" s="656"/>
      <c r="CY47" s="657"/>
      <c r="CZ47" s="628" t="s">
        <v>179</v>
      </c>
      <c r="DA47" s="654"/>
      <c r="DB47" s="654"/>
      <c r="DC47" s="658"/>
      <c r="DD47" s="632" t="s">
        <v>179</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367</v>
      </c>
      <c r="CG48" s="621"/>
      <c r="CH48" s="621"/>
      <c r="CI48" s="621"/>
      <c r="CJ48" s="621"/>
      <c r="CK48" s="621"/>
      <c r="CL48" s="621"/>
      <c r="CM48" s="621"/>
      <c r="CN48" s="621"/>
      <c r="CO48" s="621"/>
      <c r="CP48" s="621"/>
      <c r="CQ48" s="622"/>
      <c r="CR48" s="623" t="s">
        <v>179</v>
      </c>
      <c r="CS48" s="624"/>
      <c r="CT48" s="624"/>
      <c r="CU48" s="624"/>
      <c r="CV48" s="624"/>
      <c r="CW48" s="624"/>
      <c r="CX48" s="624"/>
      <c r="CY48" s="625"/>
      <c r="CZ48" s="628" t="s">
        <v>240</v>
      </c>
      <c r="DA48" s="629"/>
      <c r="DB48" s="629"/>
      <c r="DC48" s="635"/>
      <c r="DD48" s="632" t="s">
        <v>240</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368</v>
      </c>
      <c r="CE49" s="645"/>
      <c r="CF49" s="645"/>
      <c r="CG49" s="645"/>
      <c r="CH49" s="645"/>
      <c r="CI49" s="645"/>
      <c r="CJ49" s="645"/>
      <c r="CK49" s="645"/>
      <c r="CL49" s="645"/>
      <c r="CM49" s="645"/>
      <c r="CN49" s="645"/>
      <c r="CO49" s="645"/>
      <c r="CP49" s="645"/>
      <c r="CQ49" s="646"/>
      <c r="CR49" s="695">
        <v>26640535</v>
      </c>
      <c r="CS49" s="682"/>
      <c r="CT49" s="682"/>
      <c r="CU49" s="682"/>
      <c r="CV49" s="682"/>
      <c r="CW49" s="682"/>
      <c r="CX49" s="682"/>
      <c r="CY49" s="711"/>
      <c r="CZ49" s="703">
        <v>100</v>
      </c>
      <c r="DA49" s="712"/>
      <c r="DB49" s="712"/>
      <c r="DC49" s="713"/>
      <c r="DD49" s="714">
        <v>19028603</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Z9vBs42M4LyXMu98bu9ApwTSANafg7ugN34E1C4OI28obDlvfs2mlgYH6FiIVv5Od5tSr1tUOF/s8Mx8gkPOEw==" saltValue="SFRDTETlnCnY0+xZcRKf+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0" zoomScaleNormal="8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369</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370</v>
      </c>
      <c r="DK2" s="723"/>
      <c r="DL2" s="723"/>
      <c r="DM2" s="723"/>
      <c r="DN2" s="723"/>
      <c r="DO2" s="724"/>
      <c r="DP2" s="228"/>
      <c r="DQ2" s="722" t="s">
        <v>371</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372</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373</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374</v>
      </c>
      <c r="B5" s="728"/>
      <c r="C5" s="728"/>
      <c r="D5" s="728"/>
      <c r="E5" s="728"/>
      <c r="F5" s="728"/>
      <c r="G5" s="728"/>
      <c r="H5" s="728"/>
      <c r="I5" s="728"/>
      <c r="J5" s="728"/>
      <c r="K5" s="728"/>
      <c r="L5" s="728"/>
      <c r="M5" s="728"/>
      <c r="N5" s="728"/>
      <c r="O5" s="728"/>
      <c r="P5" s="729"/>
      <c r="Q5" s="733" t="s">
        <v>375</v>
      </c>
      <c r="R5" s="734"/>
      <c r="S5" s="734"/>
      <c r="T5" s="734"/>
      <c r="U5" s="735"/>
      <c r="V5" s="733" t="s">
        <v>376</v>
      </c>
      <c r="W5" s="734"/>
      <c r="X5" s="734"/>
      <c r="Y5" s="734"/>
      <c r="Z5" s="735"/>
      <c r="AA5" s="733" t="s">
        <v>377</v>
      </c>
      <c r="AB5" s="734"/>
      <c r="AC5" s="734"/>
      <c r="AD5" s="734"/>
      <c r="AE5" s="734"/>
      <c r="AF5" s="739" t="s">
        <v>378</v>
      </c>
      <c r="AG5" s="734"/>
      <c r="AH5" s="734"/>
      <c r="AI5" s="734"/>
      <c r="AJ5" s="740"/>
      <c r="AK5" s="734" t="s">
        <v>379</v>
      </c>
      <c r="AL5" s="734"/>
      <c r="AM5" s="734"/>
      <c r="AN5" s="734"/>
      <c r="AO5" s="735"/>
      <c r="AP5" s="733" t="s">
        <v>380</v>
      </c>
      <c r="AQ5" s="734"/>
      <c r="AR5" s="734"/>
      <c r="AS5" s="734"/>
      <c r="AT5" s="735"/>
      <c r="AU5" s="733" t="s">
        <v>381</v>
      </c>
      <c r="AV5" s="734"/>
      <c r="AW5" s="734"/>
      <c r="AX5" s="734"/>
      <c r="AY5" s="740"/>
      <c r="AZ5" s="232"/>
      <c r="BA5" s="232"/>
      <c r="BB5" s="232"/>
      <c r="BC5" s="232"/>
      <c r="BD5" s="232"/>
      <c r="BE5" s="233"/>
      <c r="BF5" s="233"/>
      <c r="BG5" s="233"/>
      <c r="BH5" s="233"/>
      <c r="BI5" s="233"/>
      <c r="BJ5" s="233"/>
      <c r="BK5" s="233"/>
      <c r="BL5" s="233"/>
      <c r="BM5" s="233"/>
      <c r="BN5" s="233"/>
      <c r="BO5" s="233"/>
      <c r="BP5" s="233"/>
      <c r="BQ5" s="727" t="s">
        <v>382</v>
      </c>
      <c r="BR5" s="728"/>
      <c r="BS5" s="728"/>
      <c r="BT5" s="728"/>
      <c r="BU5" s="728"/>
      <c r="BV5" s="728"/>
      <c r="BW5" s="728"/>
      <c r="BX5" s="728"/>
      <c r="BY5" s="728"/>
      <c r="BZ5" s="728"/>
      <c r="CA5" s="728"/>
      <c r="CB5" s="728"/>
      <c r="CC5" s="728"/>
      <c r="CD5" s="728"/>
      <c r="CE5" s="728"/>
      <c r="CF5" s="728"/>
      <c r="CG5" s="729"/>
      <c r="CH5" s="733" t="s">
        <v>383</v>
      </c>
      <c r="CI5" s="734"/>
      <c r="CJ5" s="734"/>
      <c r="CK5" s="734"/>
      <c r="CL5" s="735"/>
      <c r="CM5" s="733" t="s">
        <v>384</v>
      </c>
      <c r="CN5" s="734"/>
      <c r="CO5" s="734"/>
      <c r="CP5" s="734"/>
      <c r="CQ5" s="735"/>
      <c r="CR5" s="733" t="s">
        <v>385</v>
      </c>
      <c r="CS5" s="734"/>
      <c r="CT5" s="734"/>
      <c r="CU5" s="734"/>
      <c r="CV5" s="735"/>
      <c r="CW5" s="733" t="s">
        <v>386</v>
      </c>
      <c r="CX5" s="734"/>
      <c r="CY5" s="734"/>
      <c r="CZ5" s="734"/>
      <c r="DA5" s="735"/>
      <c r="DB5" s="733" t="s">
        <v>387</v>
      </c>
      <c r="DC5" s="734"/>
      <c r="DD5" s="734"/>
      <c r="DE5" s="734"/>
      <c r="DF5" s="735"/>
      <c r="DG5" s="763" t="s">
        <v>388</v>
      </c>
      <c r="DH5" s="764"/>
      <c r="DI5" s="764"/>
      <c r="DJ5" s="764"/>
      <c r="DK5" s="765"/>
      <c r="DL5" s="763" t="s">
        <v>389</v>
      </c>
      <c r="DM5" s="764"/>
      <c r="DN5" s="764"/>
      <c r="DO5" s="764"/>
      <c r="DP5" s="765"/>
      <c r="DQ5" s="733" t="s">
        <v>390</v>
      </c>
      <c r="DR5" s="734"/>
      <c r="DS5" s="734"/>
      <c r="DT5" s="734"/>
      <c r="DU5" s="735"/>
      <c r="DV5" s="733" t="s">
        <v>381</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391</v>
      </c>
      <c r="C7" s="750"/>
      <c r="D7" s="750"/>
      <c r="E7" s="750"/>
      <c r="F7" s="750"/>
      <c r="G7" s="750"/>
      <c r="H7" s="750"/>
      <c r="I7" s="750"/>
      <c r="J7" s="750"/>
      <c r="K7" s="750"/>
      <c r="L7" s="750"/>
      <c r="M7" s="750"/>
      <c r="N7" s="750"/>
      <c r="O7" s="750"/>
      <c r="P7" s="751"/>
      <c r="Q7" s="752">
        <v>27794</v>
      </c>
      <c r="R7" s="753"/>
      <c r="S7" s="753"/>
      <c r="T7" s="753"/>
      <c r="U7" s="753"/>
      <c r="V7" s="753">
        <v>26620</v>
      </c>
      <c r="W7" s="753"/>
      <c r="X7" s="753"/>
      <c r="Y7" s="753"/>
      <c r="Z7" s="753"/>
      <c r="AA7" s="753">
        <v>1174</v>
      </c>
      <c r="AB7" s="753"/>
      <c r="AC7" s="753"/>
      <c r="AD7" s="753"/>
      <c r="AE7" s="754"/>
      <c r="AF7" s="755">
        <v>1145</v>
      </c>
      <c r="AG7" s="756"/>
      <c r="AH7" s="756"/>
      <c r="AI7" s="756"/>
      <c r="AJ7" s="757"/>
      <c r="AK7" s="758">
        <v>1608</v>
      </c>
      <c r="AL7" s="759"/>
      <c r="AM7" s="759"/>
      <c r="AN7" s="759"/>
      <c r="AO7" s="759"/>
      <c r="AP7" s="759">
        <v>14256</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604</v>
      </c>
      <c r="BT7" s="747"/>
      <c r="BU7" s="747"/>
      <c r="BV7" s="747"/>
      <c r="BW7" s="747"/>
      <c r="BX7" s="747"/>
      <c r="BY7" s="747"/>
      <c r="BZ7" s="747"/>
      <c r="CA7" s="747"/>
      <c r="CB7" s="747"/>
      <c r="CC7" s="747"/>
      <c r="CD7" s="747"/>
      <c r="CE7" s="747"/>
      <c r="CF7" s="747"/>
      <c r="CG7" s="762"/>
      <c r="CH7" s="743" t="s">
        <v>591</v>
      </c>
      <c r="CI7" s="744"/>
      <c r="CJ7" s="744"/>
      <c r="CK7" s="744"/>
      <c r="CL7" s="745"/>
      <c r="CM7" s="743">
        <v>25</v>
      </c>
      <c r="CN7" s="744"/>
      <c r="CO7" s="744"/>
      <c r="CP7" s="744"/>
      <c r="CQ7" s="745"/>
      <c r="CR7" s="743">
        <v>10</v>
      </c>
      <c r="CS7" s="744"/>
      <c r="CT7" s="744"/>
      <c r="CU7" s="744"/>
      <c r="CV7" s="745"/>
      <c r="CW7" s="743" t="s">
        <v>591</v>
      </c>
      <c r="CX7" s="744"/>
      <c r="CY7" s="744"/>
      <c r="CZ7" s="744"/>
      <c r="DA7" s="745"/>
      <c r="DB7" s="743" t="s">
        <v>591</v>
      </c>
      <c r="DC7" s="744"/>
      <c r="DD7" s="744"/>
      <c r="DE7" s="744"/>
      <c r="DF7" s="745"/>
      <c r="DG7" s="743">
        <v>20</v>
      </c>
      <c r="DH7" s="744"/>
      <c r="DI7" s="744"/>
      <c r="DJ7" s="744"/>
      <c r="DK7" s="745"/>
      <c r="DL7" s="743" t="s">
        <v>591</v>
      </c>
      <c r="DM7" s="744"/>
      <c r="DN7" s="744"/>
      <c r="DO7" s="744"/>
      <c r="DP7" s="745"/>
      <c r="DQ7" s="743" t="s">
        <v>591</v>
      </c>
      <c r="DR7" s="744"/>
      <c r="DS7" s="744"/>
      <c r="DT7" s="744"/>
      <c r="DU7" s="745"/>
      <c r="DV7" s="746"/>
      <c r="DW7" s="747"/>
      <c r="DX7" s="747"/>
      <c r="DY7" s="747"/>
      <c r="DZ7" s="748"/>
      <c r="EA7" s="234"/>
    </row>
    <row r="8" spans="1:131" s="235" customFormat="1" ht="26.25" customHeight="1" x14ac:dyDescent="0.15">
      <c r="A8" s="238">
        <v>2</v>
      </c>
      <c r="B8" s="780" t="s">
        <v>392</v>
      </c>
      <c r="C8" s="781"/>
      <c r="D8" s="781"/>
      <c r="E8" s="781"/>
      <c r="F8" s="781"/>
      <c r="G8" s="781"/>
      <c r="H8" s="781"/>
      <c r="I8" s="781"/>
      <c r="J8" s="781"/>
      <c r="K8" s="781"/>
      <c r="L8" s="781"/>
      <c r="M8" s="781"/>
      <c r="N8" s="781"/>
      <c r="O8" s="781"/>
      <c r="P8" s="782"/>
      <c r="Q8" s="783">
        <v>1</v>
      </c>
      <c r="R8" s="784"/>
      <c r="S8" s="784"/>
      <c r="T8" s="784"/>
      <c r="U8" s="784"/>
      <c r="V8" s="784">
        <v>1</v>
      </c>
      <c r="W8" s="784"/>
      <c r="X8" s="784"/>
      <c r="Y8" s="784"/>
      <c r="Z8" s="784"/>
      <c r="AA8" s="784">
        <v>0</v>
      </c>
      <c r="AB8" s="784"/>
      <c r="AC8" s="784"/>
      <c r="AD8" s="784"/>
      <c r="AE8" s="785"/>
      <c r="AF8" s="786" t="s">
        <v>179</v>
      </c>
      <c r="AG8" s="787"/>
      <c r="AH8" s="787"/>
      <c r="AI8" s="787"/>
      <c r="AJ8" s="788"/>
      <c r="AK8" s="769" t="s">
        <v>591</v>
      </c>
      <c r="AL8" s="770"/>
      <c r="AM8" s="770"/>
      <c r="AN8" s="770"/>
      <c r="AO8" s="770"/>
      <c r="AP8" s="770" t="s">
        <v>591</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t="s">
        <v>393</v>
      </c>
      <c r="C9" s="781"/>
      <c r="D9" s="781"/>
      <c r="E9" s="781"/>
      <c r="F9" s="781"/>
      <c r="G9" s="781"/>
      <c r="H9" s="781"/>
      <c r="I9" s="781"/>
      <c r="J9" s="781"/>
      <c r="K9" s="781"/>
      <c r="L9" s="781"/>
      <c r="M9" s="781"/>
      <c r="N9" s="781"/>
      <c r="O9" s="781"/>
      <c r="P9" s="782"/>
      <c r="Q9" s="783">
        <v>25</v>
      </c>
      <c r="R9" s="784"/>
      <c r="S9" s="784"/>
      <c r="T9" s="784"/>
      <c r="U9" s="784"/>
      <c r="V9" s="784">
        <v>21</v>
      </c>
      <c r="W9" s="784"/>
      <c r="X9" s="784"/>
      <c r="Y9" s="784"/>
      <c r="Z9" s="784"/>
      <c r="AA9" s="784">
        <v>5</v>
      </c>
      <c r="AB9" s="784"/>
      <c r="AC9" s="784"/>
      <c r="AD9" s="784"/>
      <c r="AE9" s="785"/>
      <c r="AF9" s="786">
        <v>5</v>
      </c>
      <c r="AG9" s="787"/>
      <c r="AH9" s="787"/>
      <c r="AI9" s="787"/>
      <c r="AJ9" s="788"/>
      <c r="AK9" s="769">
        <v>9464</v>
      </c>
      <c r="AL9" s="770"/>
      <c r="AM9" s="770"/>
      <c r="AN9" s="770"/>
      <c r="AO9" s="770"/>
      <c r="AP9" s="770">
        <v>33</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394</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395</v>
      </c>
      <c r="B23" s="789" t="s">
        <v>396</v>
      </c>
      <c r="C23" s="790"/>
      <c r="D23" s="790"/>
      <c r="E23" s="790"/>
      <c r="F23" s="790"/>
      <c r="G23" s="790"/>
      <c r="H23" s="790"/>
      <c r="I23" s="790"/>
      <c r="J23" s="790"/>
      <c r="K23" s="790"/>
      <c r="L23" s="790"/>
      <c r="M23" s="790"/>
      <c r="N23" s="790"/>
      <c r="O23" s="790"/>
      <c r="P23" s="791"/>
      <c r="Q23" s="792">
        <v>27819</v>
      </c>
      <c r="R23" s="793"/>
      <c r="S23" s="793"/>
      <c r="T23" s="793"/>
      <c r="U23" s="793"/>
      <c r="V23" s="793">
        <v>26641</v>
      </c>
      <c r="W23" s="793"/>
      <c r="X23" s="793"/>
      <c r="Y23" s="793"/>
      <c r="Z23" s="793"/>
      <c r="AA23" s="793">
        <v>1179</v>
      </c>
      <c r="AB23" s="793"/>
      <c r="AC23" s="793"/>
      <c r="AD23" s="793"/>
      <c r="AE23" s="794"/>
      <c r="AF23" s="795">
        <v>1150</v>
      </c>
      <c r="AG23" s="793"/>
      <c r="AH23" s="793"/>
      <c r="AI23" s="793"/>
      <c r="AJ23" s="796"/>
      <c r="AK23" s="797"/>
      <c r="AL23" s="798"/>
      <c r="AM23" s="798"/>
      <c r="AN23" s="798"/>
      <c r="AO23" s="798"/>
      <c r="AP23" s="793">
        <v>14289</v>
      </c>
      <c r="AQ23" s="793"/>
      <c r="AR23" s="793"/>
      <c r="AS23" s="793"/>
      <c r="AT23" s="793"/>
      <c r="AU23" s="809"/>
      <c r="AV23" s="809"/>
      <c r="AW23" s="809"/>
      <c r="AX23" s="809"/>
      <c r="AY23" s="810"/>
      <c r="AZ23" s="811" t="s">
        <v>179</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397</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398</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374</v>
      </c>
      <c r="B26" s="728"/>
      <c r="C26" s="728"/>
      <c r="D26" s="728"/>
      <c r="E26" s="728"/>
      <c r="F26" s="728"/>
      <c r="G26" s="728"/>
      <c r="H26" s="728"/>
      <c r="I26" s="728"/>
      <c r="J26" s="728"/>
      <c r="K26" s="728"/>
      <c r="L26" s="728"/>
      <c r="M26" s="728"/>
      <c r="N26" s="728"/>
      <c r="O26" s="728"/>
      <c r="P26" s="729"/>
      <c r="Q26" s="733" t="s">
        <v>399</v>
      </c>
      <c r="R26" s="734"/>
      <c r="S26" s="734"/>
      <c r="T26" s="734"/>
      <c r="U26" s="735"/>
      <c r="V26" s="733" t="s">
        <v>400</v>
      </c>
      <c r="W26" s="734"/>
      <c r="X26" s="734"/>
      <c r="Y26" s="734"/>
      <c r="Z26" s="735"/>
      <c r="AA26" s="733" t="s">
        <v>401</v>
      </c>
      <c r="AB26" s="734"/>
      <c r="AC26" s="734"/>
      <c r="AD26" s="734"/>
      <c r="AE26" s="734"/>
      <c r="AF26" s="814" t="s">
        <v>402</v>
      </c>
      <c r="AG26" s="815"/>
      <c r="AH26" s="815"/>
      <c r="AI26" s="815"/>
      <c r="AJ26" s="816"/>
      <c r="AK26" s="734" t="s">
        <v>403</v>
      </c>
      <c r="AL26" s="734"/>
      <c r="AM26" s="734"/>
      <c r="AN26" s="734"/>
      <c r="AO26" s="735"/>
      <c r="AP26" s="733" t="s">
        <v>404</v>
      </c>
      <c r="AQ26" s="734"/>
      <c r="AR26" s="734"/>
      <c r="AS26" s="734"/>
      <c r="AT26" s="735"/>
      <c r="AU26" s="733" t="s">
        <v>405</v>
      </c>
      <c r="AV26" s="734"/>
      <c r="AW26" s="734"/>
      <c r="AX26" s="734"/>
      <c r="AY26" s="735"/>
      <c r="AZ26" s="733" t="s">
        <v>406</v>
      </c>
      <c r="BA26" s="734"/>
      <c r="BB26" s="734"/>
      <c r="BC26" s="734"/>
      <c r="BD26" s="735"/>
      <c r="BE26" s="733" t="s">
        <v>381</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407</v>
      </c>
      <c r="C28" s="750"/>
      <c r="D28" s="750"/>
      <c r="E28" s="750"/>
      <c r="F28" s="750"/>
      <c r="G28" s="750"/>
      <c r="H28" s="750"/>
      <c r="I28" s="750"/>
      <c r="J28" s="750"/>
      <c r="K28" s="750"/>
      <c r="L28" s="750"/>
      <c r="M28" s="750"/>
      <c r="N28" s="750"/>
      <c r="O28" s="750"/>
      <c r="P28" s="751"/>
      <c r="Q28" s="822">
        <v>6213</v>
      </c>
      <c r="R28" s="823"/>
      <c r="S28" s="823"/>
      <c r="T28" s="823"/>
      <c r="U28" s="823"/>
      <c r="V28" s="823">
        <v>6173</v>
      </c>
      <c r="W28" s="823"/>
      <c r="X28" s="823"/>
      <c r="Y28" s="823"/>
      <c r="Z28" s="823"/>
      <c r="AA28" s="823">
        <v>40</v>
      </c>
      <c r="AB28" s="823"/>
      <c r="AC28" s="823"/>
      <c r="AD28" s="823"/>
      <c r="AE28" s="824"/>
      <c r="AF28" s="825">
        <v>40</v>
      </c>
      <c r="AG28" s="823"/>
      <c r="AH28" s="823"/>
      <c r="AI28" s="823"/>
      <c r="AJ28" s="826"/>
      <c r="AK28" s="827">
        <v>723699</v>
      </c>
      <c r="AL28" s="828"/>
      <c r="AM28" s="828"/>
      <c r="AN28" s="828"/>
      <c r="AO28" s="828"/>
      <c r="AP28" s="828" t="s">
        <v>591</v>
      </c>
      <c r="AQ28" s="828"/>
      <c r="AR28" s="828"/>
      <c r="AS28" s="828"/>
      <c r="AT28" s="828"/>
      <c r="AU28" s="828" t="s">
        <v>591</v>
      </c>
      <c r="AV28" s="828"/>
      <c r="AW28" s="828"/>
      <c r="AX28" s="828"/>
      <c r="AY28" s="828"/>
      <c r="AZ28" s="828" t="s">
        <v>591</v>
      </c>
      <c r="BA28" s="828"/>
      <c r="BB28" s="828"/>
      <c r="BC28" s="828"/>
      <c r="BD28" s="828"/>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408</v>
      </c>
      <c r="C29" s="781"/>
      <c r="D29" s="781"/>
      <c r="E29" s="781"/>
      <c r="F29" s="781"/>
      <c r="G29" s="781"/>
      <c r="H29" s="781"/>
      <c r="I29" s="781"/>
      <c r="J29" s="781"/>
      <c r="K29" s="781"/>
      <c r="L29" s="781"/>
      <c r="M29" s="781"/>
      <c r="N29" s="781"/>
      <c r="O29" s="781"/>
      <c r="P29" s="782"/>
      <c r="Q29" s="783">
        <v>5458</v>
      </c>
      <c r="R29" s="784"/>
      <c r="S29" s="784"/>
      <c r="T29" s="784"/>
      <c r="U29" s="784"/>
      <c r="V29" s="784">
        <v>5230</v>
      </c>
      <c r="W29" s="784"/>
      <c r="X29" s="784"/>
      <c r="Y29" s="784"/>
      <c r="Z29" s="784"/>
      <c r="AA29" s="784">
        <v>229</v>
      </c>
      <c r="AB29" s="784"/>
      <c r="AC29" s="784"/>
      <c r="AD29" s="784"/>
      <c r="AE29" s="785"/>
      <c r="AF29" s="786">
        <v>229</v>
      </c>
      <c r="AG29" s="787"/>
      <c r="AH29" s="787"/>
      <c r="AI29" s="787"/>
      <c r="AJ29" s="788"/>
      <c r="AK29" s="832">
        <v>918986</v>
      </c>
      <c r="AL29" s="829"/>
      <c r="AM29" s="829"/>
      <c r="AN29" s="829"/>
      <c r="AO29" s="829"/>
      <c r="AP29" s="829" t="s">
        <v>591</v>
      </c>
      <c r="AQ29" s="829"/>
      <c r="AR29" s="829"/>
      <c r="AS29" s="829"/>
      <c r="AT29" s="829"/>
      <c r="AU29" s="829" t="s">
        <v>591</v>
      </c>
      <c r="AV29" s="829"/>
      <c r="AW29" s="829"/>
      <c r="AX29" s="829"/>
      <c r="AY29" s="829"/>
      <c r="AZ29" s="829" t="s">
        <v>591</v>
      </c>
      <c r="BA29" s="829"/>
      <c r="BB29" s="829"/>
      <c r="BC29" s="829"/>
      <c r="BD29" s="829"/>
      <c r="BE29" s="830"/>
      <c r="BF29" s="830"/>
      <c r="BG29" s="830"/>
      <c r="BH29" s="830"/>
      <c r="BI29" s="831"/>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409</v>
      </c>
      <c r="C30" s="781"/>
      <c r="D30" s="781"/>
      <c r="E30" s="781"/>
      <c r="F30" s="781"/>
      <c r="G30" s="781"/>
      <c r="H30" s="781"/>
      <c r="I30" s="781"/>
      <c r="J30" s="781"/>
      <c r="K30" s="781"/>
      <c r="L30" s="781"/>
      <c r="M30" s="781"/>
      <c r="N30" s="781"/>
      <c r="O30" s="781"/>
      <c r="P30" s="782"/>
      <c r="Q30" s="783">
        <v>1212</v>
      </c>
      <c r="R30" s="784"/>
      <c r="S30" s="784"/>
      <c r="T30" s="784"/>
      <c r="U30" s="784"/>
      <c r="V30" s="784">
        <v>1208</v>
      </c>
      <c r="W30" s="784"/>
      <c r="X30" s="784"/>
      <c r="Y30" s="784"/>
      <c r="Z30" s="784"/>
      <c r="AA30" s="784">
        <v>4</v>
      </c>
      <c r="AB30" s="784"/>
      <c r="AC30" s="784"/>
      <c r="AD30" s="784"/>
      <c r="AE30" s="785"/>
      <c r="AF30" s="786">
        <v>4</v>
      </c>
      <c r="AG30" s="787"/>
      <c r="AH30" s="787"/>
      <c r="AI30" s="787"/>
      <c r="AJ30" s="788"/>
      <c r="AK30" s="832">
        <v>3962</v>
      </c>
      <c r="AL30" s="829"/>
      <c r="AM30" s="829"/>
      <c r="AN30" s="829"/>
      <c r="AO30" s="829"/>
      <c r="AP30" s="829" t="s">
        <v>591</v>
      </c>
      <c r="AQ30" s="829"/>
      <c r="AR30" s="829"/>
      <c r="AS30" s="829"/>
      <c r="AT30" s="829"/>
      <c r="AU30" s="829" t="s">
        <v>591</v>
      </c>
      <c r="AV30" s="829"/>
      <c r="AW30" s="829"/>
      <c r="AX30" s="829"/>
      <c r="AY30" s="829"/>
      <c r="AZ30" s="829" t="s">
        <v>591</v>
      </c>
      <c r="BA30" s="829"/>
      <c r="BB30" s="829"/>
      <c r="BC30" s="829"/>
      <c r="BD30" s="829"/>
      <c r="BE30" s="830"/>
      <c r="BF30" s="830"/>
      <c r="BG30" s="830"/>
      <c r="BH30" s="830"/>
      <c r="BI30" s="831"/>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410</v>
      </c>
      <c r="C31" s="781"/>
      <c r="D31" s="781"/>
      <c r="E31" s="781"/>
      <c r="F31" s="781"/>
      <c r="G31" s="781"/>
      <c r="H31" s="781"/>
      <c r="I31" s="781"/>
      <c r="J31" s="781"/>
      <c r="K31" s="781"/>
      <c r="L31" s="781"/>
      <c r="M31" s="781"/>
      <c r="N31" s="781"/>
      <c r="O31" s="781"/>
      <c r="P31" s="782"/>
      <c r="Q31" s="783">
        <v>9</v>
      </c>
      <c r="R31" s="784"/>
      <c r="S31" s="784"/>
      <c r="T31" s="784"/>
      <c r="U31" s="784"/>
      <c r="V31" s="784">
        <v>9</v>
      </c>
      <c r="W31" s="784"/>
      <c r="X31" s="784"/>
      <c r="Y31" s="784"/>
      <c r="Z31" s="784"/>
      <c r="AA31" s="784" t="s">
        <v>591</v>
      </c>
      <c r="AB31" s="784"/>
      <c r="AC31" s="784"/>
      <c r="AD31" s="784"/>
      <c r="AE31" s="785"/>
      <c r="AF31" s="786" t="s">
        <v>179</v>
      </c>
      <c r="AG31" s="787"/>
      <c r="AH31" s="787"/>
      <c r="AI31" s="787"/>
      <c r="AJ31" s="788"/>
      <c r="AK31" s="832">
        <v>41</v>
      </c>
      <c r="AL31" s="829"/>
      <c r="AM31" s="829"/>
      <c r="AN31" s="829"/>
      <c r="AO31" s="829"/>
      <c r="AP31" s="829" t="s">
        <v>591</v>
      </c>
      <c r="AQ31" s="829"/>
      <c r="AR31" s="829"/>
      <c r="AS31" s="829"/>
      <c r="AT31" s="829"/>
      <c r="AU31" s="829" t="s">
        <v>591</v>
      </c>
      <c r="AV31" s="829"/>
      <c r="AW31" s="829"/>
      <c r="AX31" s="829"/>
      <c r="AY31" s="829"/>
      <c r="AZ31" s="833" t="s">
        <v>591</v>
      </c>
      <c r="BA31" s="833"/>
      <c r="BB31" s="833"/>
      <c r="BC31" s="833"/>
      <c r="BD31" s="833"/>
      <c r="BE31" s="830"/>
      <c r="BF31" s="830"/>
      <c r="BG31" s="830"/>
      <c r="BH31" s="830"/>
      <c r="BI31" s="831"/>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411</v>
      </c>
      <c r="C32" s="781"/>
      <c r="D32" s="781"/>
      <c r="E32" s="781"/>
      <c r="F32" s="781"/>
      <c r="G32" s="781"/>
      <c r="H32" s="781"/>
      <c r="I32" s="781"/>
      <c r="J32" s="781"/>
      <c r="K32" s="781"/>
      <c r="L32" s="781"/>
      <c r="M32" s="781"/>
      <c r="N32" s="781"/>
      <c r="O32" s="781"/>
      <c r="P32" s="782"/>
      <c r="Q32" s="783">
        <v>1189</v>
      </c>
      <c r="R32" s="784"/>
      <c r="S32" s="784"/>
      <c r="T32" s="784"/>
      <c r="U32" s="784"/>
      <c r="V32" s="784">
        <v>1129</v>
      </c>
      <c r="W32" s="784"/>
      <c r="X32" s="784"/>
      <c r="Y32" s="784"/>
      <c r="Z32" s="784"/>
      <c r="AA32" s="784">
        <v>60</v>
      </c>
      <c r="AB32" s="784"/>
      <c r="AC32" s="784"/>
      <c r="AD32" s="784"/>
      <c r="AE32" s="785"/>
      <c r="AF32" s="786">
        <v>199</v>
      </c>
      <c r="AG32" s="787"/>
      <c r="AH32" s="787"/>
      <c r="AI32" s="787"/>
      <c r="AJ32" s="788"/>
      <c r="AK32" s="832">
        <v>432</v>
      </c>
      <c r="AL32" s="829"/>
      <c r="AM32" s="829"/>
      <c r="AN32" s="829"/>
      <c r="AO32" s="829"/>
      <c r="AP32" s="829">
        <v>3779</v>
      </c>
      <c r="AQ32" s="829"/>
      <c r="AR32" s="829"/>
      <c r="AS32" s="829"/>
      <c r="AT32" s="829"/>
      <c r="AU32" s="829">
        <v>2260</v>
      </c>
      <c r="AV32" s="829"/>
      <c r="AW32" s="829"/>
      <c r="AX32" s="829"/>
      <c r="AY32" s="829"/>
      <c r="AZ32" s="833" t="s">
        <v>591</v>
      </c>
      <c r="BA32" s="833"/>
      <c r="BB32" s="833"/>
      <c r="BC32" s="833"/>
      <c r="BD32" s="833"/>
      <c r="BE32" s="830" t="s">
        <v>412</v>
      </c>
      <c r="BF32" s="830"/>
      <c r="BG32" s="830"/>
      <c r="BH32" s="830"/>
      <c r="BI32" s="831"/>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413</v>
      </c>
      <c r="C33" s="781"/>
      <c r="D33" s="781"/>
      <c r="E33" s="781"/>
      <c r="F33" s="781"/>
      <c r="G33" s="781"/>
      <c r="H33" s="781"/>
      <c r="I33" s="781"/>
      <c r="J33" s="781"/>
      <c r="K33" s="781"/>
      <c r="L33" s="781"/>
      <c r="M33" s="781"/>
      <c r="N33" s="781"/>
      <c r="O33" s="781"/>
      <c r="P33" s="782"/>
      <c r="Q33" s="783">
        <v>74</v>
      </c>
      <c r="R33" s="784"/>
      <c r="S33" s="784"/>
      <c r="T33" s="784"/>
      <c r="U33" s="784"/>
      <c r="V33" s="784">
        <v>61</v>
      </c>
      <c r="W33" s="784"/>
      <c r="X33" s="784"/>
      <c r="Y33" s="784"/>
      <c r="Z33" s="784"/>
      <c r="AA33" s="784">
        <v>12</v>
      </c>
      <c r="AB33" s="784"/>
      <c r="AC33" s="784"/>
      <c r="AD33" s="784"/>
      <c r="AE33" s="785"/>
      <c r="AF33" s="786">
        <v>12</v>
      </c>
      <c r="AG33" s="787"/>
      <c r="AH33" s="787"/>
      <c r="AI33" s="787"/>
      <c r="AJ33" s="788"/>
      <c r="AK33" s="832" t="s">
        <v>591</v>
      </c>
      <c r="AL33" s="829"/>
      <c r="AM33" s="829"/>
      <c r="AN33" s="829"/>
      <c r="AO33" s="829"/>
      <c r="AP33" s="829">
        <v>312</v>
      </c>
      <c r="AQ33" s="829"/>
      <c r="AR33" s="829"/>
      <c r="AS33" s="829"/>
      <c r="AT33" s="829"/>
      <c r="AU33" s="829" t="s">
        <v>591</v>
      </c>
      <c r="AV33" s="829"/>
      <c r="AW33" s="829"/>
      <c r="AX33" s="829"/>
      <c r="AY33" s="829"/>
      <c r="AZ33" s="833" t="s">
        <v>591</v>
      </c>
      <c r="BA33" s="833"/>
      <c r="BB33" s="833"/>
      <c r="BC33" s="833"/>
      <c r="BD33" s="833"/>
      <c r="BE33" s="830" t="s">
        <v>414</v>
      </c>
      <c r="BF33" s="830"/>
      <c r="BG33" s="830"/>
      <c r="BH33" s="830"/>
      <c r="BI33" s="831"/>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2"/>
      <c r="AL34" s="829"/>
      <c r="AM34" s="829"/>
      <c r="AN34" s="829"/>
      <c r="AO34" s="829"/>
      <c r="AP34" s="829"/>
      <c r="AQ34" s="829"/>
      <c r="AR34" s="829"/>
      <c r="AS34" s="829"/>
      <c r="AT34" s="829"/>
      <c r="AU34" s="829"/>
      <c r="AV34" s="829"/>
      <c r="AW34" s="829"/>
      <c r="AX34" s="829"/>
      <c r="AY34" s="829"/>
      <c r="AZ34" s="833"/>
      <c r="BA34" s="833"/>
      <c r="BB34" s="833"/>
      <c r="BC34" s="833"/>
      <c r="BD34" s="833"/>
      <c r="BE34" s="830"/>
      <c r="BF34" s="830"/>
      <c r="BG34" s="830"/>
      <c r="BH34" s="830"/>
      <c r="BI34" s="831"/>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2"/>
      <c r="AL35" s="829"/>
      <c r="AM35" s="829"/>
      <c r="AN35" s="829"/>
      <c r="AO35" s="829"/>
      <c r="AP35" s="829"/>
      <c r="AQ35" s="829"/>
      <c r="AR35" s="829"/>
      <c r="AS35" s="829"/>
      <c r="AT35" s="829"/>
      <c r="AU35" s="829"/>
      <c r="AV35" s="829"/>
      <c r="AW35" s="829"/>
      <c r="AX35" s="829"/>
      <c r="AY35" s="829"/>
      <c r="AZ35" s="833"/>
      <c r="BA35" s="833"/>
      <c r="BB35" s="833"/>
      <c r="BC35" s="833"/>
      <c r="BD35" s="833"/>
      <c r="BE35" s="830"/>
      <c r="BF35" s="830"/>
      <c r="BG35" s="830"/>
      <c r="BH35" s="830"/>
      <c r="BI35" s="831"/>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2"/>
      <c r="AL36" s="829"/>
      <c r="AM36" s="829"/>
      <c r="AN36" s="829"/>
      <c r="AO36" s="829"/>
      <c r="AP36" s="829"/>
      <c r="AQ36" s="829"/>
      <c r="AR36" s="829"/>
      <c r="AS36" s="829"/>
      <c r="AT36" s="829"/>
      <c r="AU36" s="829"/>
      <c r="AV36" s="829"/>
      <c r="AW36" s="829"/>
      <c r="AX36" s="829"/>
      <c r="AY36" s="829"/>
      <c r="AZ36" s="833"/>
      <c r="BA36" s="833"/>
      <c r="BB36" s="833"/>
      <c r="BC36" s="833"/>
      <c r="BD36" s="833"/>
      <c r="BE36" s="830"/>
      <c r="BF36" s="830"/>
      <c r="BG36" s="830"/>
      <c r="BH36" s="830"/>
      <c r="BI36" s="831"/>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2"/>
      <c r="AL37" s="829"/>
      <c r="AM37" s="829"/>
      <c r="AN37" s="829"/>
      <c r="AO37" s="829"/>
      <c r="AP37" s="829"/>
      <c r="AQ37" s="829"/>
      <c r="AR37" s="829"/>
      <c r="AS37" s="829"/>
      <c r="AT37" s="829"/>
      <c r="AU37" s="829"/>
      <c r="AV37" s="829"/>
      <c r="AW37" s="829"/>
      <c r="AX37" s="829"/>
      <c r="AY37" s="829"/>
      <c r="AZ37" s="833"/>
      <c r="BA37" s="833"/>
      <c r="BB37" s="833"/>
      <c r="BC37" s="833"/>
      <c r="BD37" s="833"/>
      <c r="BE37" s="830"/>
      <c r="BF37" s="830"/>
      <c r="BG37" s="830"/>
      <c r="BH37" s="830"/>
      <c r="BI37" s="831"/>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2"/>
      <c r="AL38" s="829"/>
      <c r="AM38" s="829"/>
      <c r="AN38" s="829"/>
      <c r="AO38" s="829"/>
      <c r="AP38" s="829"/>
      <c r="AQ38" s="829"/>
      <c r="AR38" s="829"/>
      <c r="AS38" s="829"/>
      <c r="AT38" s="829"/>
      <c r="AU38" s="829"/>
      <c r="AV38" s="829"/>
      <c r="AW38" s="829"/>
      <c r="AX38" s="829"/>
      <c r="AY38" s="829"/>
      <c r="AZ38" s="833"/>
      <c r="BA38" s="833"/>
      <c r="BB38" s="833"/>
      <c r="BC38" s="833"/>
      <c r="BD38" s="833"/>
      <c r="BE38" s="830"/>
      <c r="BF38" s="830"/>
      <c r="BG38" s="830"/>
      <c r="BH38" s="830"/>
      <c r="BI38" s="831"/>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2"/>
      <c r="AL39" s="829"/>
      <c r="AM39" s="829"/>
      <c r="AN39" s="829"/>
      <c r="AO39" s="829"/>
      <c r="AP39" s="829"/>
      <c r="AQ39" s="829"/>
      <c r="AR39" s="829"/>
      <c r="AS39" s="829"/>
      <c r="AT39" s="829"/>
      <c r="AU39" s="829"/>
      <c r="AV39" s="829"/>
      <c r="AW39" s="829"/>
      <c r="AX39" s="829"/>
      <c r="AY39" s="829"/>
      <c r="AZ39" s="833"/>
      <c r="BA39" s="833"/>
      <c r="BB39" s="833"/>
      <c r="BC39" s="833"/>
      <c r="BD39" s="833"/>
      <c r="BE39" s="830"/>
      <c r="BF39" s="830"/>
      <c r="BG39" s="830"/>
      <c r="BH39" s="830"/>
      <c r="BI39" s="831"/>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2"/>
      <c r="AL40" s="829"/>
      <c r="AM40" s="829"/>
      <c r="AN40" s="829"/>
      <c r="AO40" s="829"/>
      <c r="AP40" s="829"/>
      <c r="AQ40" s="829"/>
      <c r="AR40" s="829"/>
      <c r="AS40" s="829"/>
      <c r="AT40" s="829"/>
      <c r="AU40" s="829"/>
      <c r="AV40" s="829"/>
      <c r="AW40" s="829"/>
      <c r="AX40" s="829"/>
      <c r="AY40" s="829"/>
      <c r="AZ40" s="833"/>
      <c r="BA40" s="833"/>
      <c r="BB40" s="833"/>
      <c r="BC40" s="833"/>
      <c r="BD40" s="833"/>
      <c r="BE40" s="830"/>
      <c r="BF40" s="830"/>
      <c r="BG40" s="830"/>
      <c r="BH40" s="830"/>
      <c r="BI40" s="831"/>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2"/>
      <c r="AL41" s="829"/>
      <c r="AM41" s="829"/>
      <c r="AN41" s="829"/>
      <c r="AO41" s="829"/>
      <c r="AP41" s="829"/>
      <c r="AQ41" s="829"/>
      <c r="AR41" s="829"/>
      <c r="AS41" s="829"/>
      <c r="AT41" s="829"/>
      <c r="AU41" s="829"/>
      <c r="AV41" s="829"/>
      <c r="AW41" s="829"/>
      <c r="AX41" s="829"/>
      <c r="AY41" s="829"/>
      <c r="AZ41" s="833"/>
      <c r="BA41" s="833"/>
      <c r="BB41" s="833"/>
      <c r="BC41" s="833"/>
      <c r="BD41" s="833"/>
      <c r="BE41" s="830"/>
      <c r="BF41" s="830"/>
      <c r="BG41" s="830"/>
      <c r="BH41" s="830"/>
      <c r="BI41" s="831"/>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2"/>
      <c r="AL42" s="829"/>
      <c r="AM42" s="829"/>
      <c r="AN42" s="829"/>
      <c r="AO42" s="829"/>
      <c r="AP42" s="829"/>
      <c r="AQ42" s="829"/>
      <c r="AR42" s="829"/>
      <c r="AS42" s="829"/>
      <c r="AT42" s="829"/>
      <c r="AU42" s="829"/>
      <c r="AV42" s="829"/>
      <c r="AW42" s="829"/>
      <c r="AX42" s="829"/>
      <c r="AY42" s="829"/>
      <c r="AZ42" s="833"/>
      <c r="BA42" s="833"/>
      <c r="BB42" s="833"/>
      <c r="BC42" s="833"/>
      <c r="BD42" s="833"/>
      <c r="BE42" s="830"/>
      <c r="BF42" s="830"/>
      <c r="BG42" s="830"/>
      <c r="BH42" s="830"/>
      <c r="BI42" s="831"/>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2"/>
      <c r="AL43" s="829"/>
      <c r="AM43" s="829"/>
      <c r="AN43" s="829"/>
      <c r="AO43" s="829"/>
      <c r="AP43" s="829"/>
      <c r="AQ43" s="829"/>
      <c r="AR43" s="829"/>
      <c r="AS43" s="829"/>
      <c r="AT43" s="829"/>
      <c r="AU43" s="829"/>
      <c r="AV43" s="829"/>
      <c r="AW43" s="829"/>
      <c r="AX43" s="829"/>
      <c r="AY43" s="829"/>
      <c r="AZ43" s="833"/>
      <c r="BA43" s="833"/>
      <c r="BB43" s="833"/>
      <c r="BC43" s="833"/>
      <c r="BD43" s="833"/>
      <c r="BE43" s="830"/>
      <c r="BF43" s="830"/>
      <c r="BG43" s="830"/>
      <c r="BH43" s="830"/>
      <c r="BI43" s="831"/>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2"/>
      <c r="AL44" s="829"/>
      <c r="AM44" s="829"/>
      <c r="AN44" s="829"/>
      <c r="AO44" s="829"/>
      <c r="AP44" s="829"/>
      <c r="AQ44" s="829"/>
      <c r="AR44" s="829"/>
      <c r="AS44" s="829"/>
      <c r="AT44" s="829"/>
      <c r="AU44" s="829"/>
      <c r="AV44" s="829"/>
      <c r="AW44" s="829"/>
      <c r="AX44" s="829"/>
      <c r="AY44" s="829"/>
      <c r="AZ44" s="833"/>
      <c r="BA44" s="833"/>
      <c r="BB44" s="833"/>
      <c r="BC44" s="833"/>
      <c r="BD44" s="833"/>
      <c r="BE44" s="830"/>
      <c r="BF44" s="830"/>
      <c r="BG44" s="830"/>
      <c r="BH44" s="830"/>
      <c r="BI44" s="831"/>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2"/>
      <c r="AL45" s="829"/>
      <c r="AM45" s="829"/>
      <c r="AN45" s="829"/>
      <c r="AO45" s="829"/>
      <c r="AP45" s="829"/>
      <c r="AQ45" s="829"/>
      <c r="AR45" s="829"/>
      <c r="AS45" s="829"/>
      <c r="AT45" s="829"/>
      <c r="AU45" s="829"/>
      <c r="AV45" s="829"/>
      <c r="AW45" s="829"/>
      <c r="AX45" s="829"/>
      <c r="AY45" s="829"/>
      <c r="AZ45" s="833"/>
      <c r="BA45" s="833"/>
      <c r="BB45" s="833"/>
      <c r="BC45" s="833"/>
      <c r="BD45" s="833"/>
      <c r="BE45" s="830"/>
      <c r="BF45" s="830"/>
      <c r="BG45" s="830"/>
      <c r="BH45" s="830"/>
      <c r="BI45" s="831"/>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2"/>
      <c r="AL46" s="829"/>
      <c r="AM46" s="829"/>
      <c r="AN46" s="829"/>
      <c r="AO46" s="829"/>
      <c r="AP46" s="829"/>
      <c r="AQ46" s="829"/>
      <c r="AR46" s="829"/>
      <c r="AS46" s="829"/>
      <c r="AT46" s="829"/>
      <c r="AU46" s="829"/>
      <c r="AV46" s="829"/>
      <c r="AW46" s="829"/>
      <c r="AX46" s="829"/>
      <c r="AY46" s="829"/>
      <c r="AZ46" s="833"/>
      <c r="BA46" s="833"/>
      <c r="BB46" s="833"/>
      <c r="BC46" s="833"/>
      <c r="BD46" s="833"/>
      <c r="BE46" s="830"/>
      <c r="BF46" s="830"/>
      <c r="BG46" s="830"/>
      <c r="BH46" s="830"/>
      <c r="BI46" s="831"/>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2"/>
      <c r="AL47" s="829"/>
      <c r="AM47" s="829"/>
      <c r="AN47" s="829"/>
      <c r="AO47" s="829"/>
      <c r="AP47" s="829"/>
      <c r="AQ47" s="829"/>
      <c r="AR47" s="829"/>
      <c r="AS47" s="829"/>
      <c r="AT47" s="829"/>
      <c r="AU47" s="829"/>
      <c r="AV47" s="829"/>
      <c r="AW47" s="829"/>
      <c r="AX47" s="829"/>
      <c r="AY47" s="829"/>
      <c r="AZ47" s="833"/>
      <c r="BA47" s="833"/>
      <c r="BB47" s="833"/>
      <c r="BC47" s="833"/>
      <c r="BD47" s="833"/>
      <c r="BE47" s="830"/>
      <c r="BF47" s="830"/>
      <c r="BG47" s="830"/>
      <c r="BH47" s="830"/>
      <c r="BI47" s="831"/>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2"/>
      <c r="AL48" s="829"/>
      <c r="AM48" s="829"/>
      <c r="AN48" s="829"/>
      <c r="AO48" s="829"/>
      <c r="AP48" s="829"/>
      <c r="AQ48" s="829"/>
      <c r="AR48" s="829"/>
      <c r="AS48" s="829"/>
      <c r="AT48" s="829"/>
      <c r="AU48" s="829"/>
      <c r="AV48" s="829"/>
      <c r="AW48" s="829"/>
      <c r="AX48" s="829"/>
      <c r="AY48" s="829"/>
      <c r="AZ48" s="833"/>
      <c r="BA48" s="833"/>
      <c r="BB48" s="833"/>
      <c r="BC48" s="833"/>
      <c r="BD48" s="833"/>
      <c r="BE48" s="830"/>
      <c r="BF48" s="830"/>
      <c r="BG48" s="830"/>
      <c r="BH48" s="830"/>
      <c r="BI48" s="831"/>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2"/>
      <c r="AL49" s="829"/>
      <c r="AM49" s="829"/>
      <c r="AN49" s="829"/>
      <c r="AO49" s="829"/>
      <c r="AP49" s="829"/>
      <c r="AQ49" s="829"/>
      <c r="AR49" s="829"/>
      <c r="AS49" s="829"/>
      <c r="AT49" s="829"/>
      <c r="AU49" s="829"/>
      <c r="AV49" s="829"/>
      <c r="AW49" s="829"/>
      <c r="AX49" s="829"/>
      <c r="AY49" s="829"/>
      <c r="AZ49" s="833"/>
      <c r="BA49" s="833"/>
      <c r="BB49" s="833"/>
      <c r="BC49" s="833"/>
      <c r="BD49" s="833"/>
      <c r="BE49" s="830"/>
      <c r="BF49" s="830"/>
      <c r="BG49" s="830"/>
      <c r="BH49" s="830"/>
      <c r="BI49" s="831"/>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4"/>
      <c r="R50" s="835"/>
      <c r="S50" s="835"/>
      <c r="T50" s="835"/>
      <c r="U50" s="835"/>
      <c r="V50" s="835"/>
      <c r="W50" s="835"/>
      <c r="X50" s="835"/>
      <c r="Y50" s="835"/>
      <c r="Z50" s="835"/>
      <c r="AA50" s="835"/>
      <c r="AB50" s="835"/>
      <c r="AC50" s="835"/>
      <c r="AD50" s="835"/>
      <c r="AE50" s="836"/>
      <c r="AF50" s="786"/>
      <c r="AG50" s="787"/>
      <c r="AH50" s="787"/>
      <c r="AI50" s="787"/>
      <c r="AJ50" s="788"/>
      <c r="AK50" s="838"/>
      <c r="AL50" s="835"/>
      <c r="AM50" s="835"/>
      <c r="AN50" s="835"/>
      <c r="AO50" s="835"/>
      <c r="AP50" s="835"/>
      <c r="AQ50" s="835"/>
      <c r="AR50" s="835"/>
      <c r="AS50" s="835"/>
      <c r="AT50" s="835"/>
      <c r="AU50" s="835"/>
      <c r="AV50" s="835"/>
      <c r="AW50" s="835"/>
      <c r="AX50" s="835"/>
      <c r="AY50" s="835"/>
      <c r="AZ50" s="837"/>
      <c r="BA50" s="837"/>
      <c r="BB50" s="837"/>
      <c r="BC50" s="837"/>
      <c r="BD50" s="837"/>
      <c r="BE50" s="830"/>
      <c r="BF50" s="830"/>
      <c r="BG50" s="830"/>
      <c r="BH50" s="830"/>
      <c r="BI50" s="831"/>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4"/>
      <c r="R51" s="835"/>
      <c r="S51" s="835"/>
      <c r="T51" s="835"/>
      <c r="U51" s="835"/>
      <c r="V51" s="835"/>
      <c r="W51" s="835"/>
      <c r="X51" s="835"/>
      <c r="Y51" s="835"/>
      <c r="Z51" s="835"/>
      <c r="AA51" s="835"/>
      <c r="AB51" s="835"/>
      <c r="AC51" s="835"/>
      <c r="AD51" s="835"/>
      <c r="AE51" s="836"/>
      <c r="AF51" s="786"/>
      <c r="AG51" s="787"/>
      <c r="AH51" s="787"/>
      <c r="AI51" s="787"/>
      <c r="AJ51" s="788"/>
      <c r="AK51" s="838"/>
      <c r="AL51" s="835"/>
      <c r="AM51" s="835"/>
      <c r="AN51" s="835"/>
      <c r="AO51" s="835"/>
      <c r="AP51" s="835"/>
      <c r="AQ51" s="835"/>
      <c r="AR51" s="835"/>
      <c r="AS51" s="835"/>
      <c r="AT51" s="835"/>
      <c r="AU51" s="835"/>
      <c r="AV51" s="835"/>
      <c r="AW51" s="835"/>
      <c r="AX51" s="835"/>
      <c r="AY51" s="835"/>
      <c r="AZ51" s="837"/>
      <c r="BA51" s="837"/>
      <c r="BB51" s="837"/>
      <c r="BC51" s="837"/>
      <c r="BD51" s="837"/>
      <c r="BE51" s="830"/>
      <c r="BF51" s="830"/>
      <c r="BG51" s="830"/>
      <c r="BH51" s="830"/>
      <c r="BI51" s="831"/>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4"/>
      <c r="R52" s="835"/>
      <c r="S52" s="835"/>
      <c r="T52" s="835"/>
      <c r="U52" s="835"/>
      <c r="V52" s="835"/>
      <c r="W52" s="835"/>
      <c r="X52" s="835"/>
      <c r="Y52" s="835"/>
      <c r="Z52" s="835"/>
      <c r="AA52" s="835"/>
      <c r="AB52" s="835"/>
      <c r="AC52" s="835"/>
      <c r="AD52" s="835"/>
      <c r="AE52" s="836"/>
      <c r="AF52" s="786"/>
      <c r="AG52" s="787"/>
      <c r="AH52" s="787"/>
      <c r="AI52" s="787"/>
      <c r="AJ52" s="788"/>
      <c r="AK52" s="838"/>
      <c r="AL52" s="835"/>
      <c r="AM52" s="835"/>
      <c r="AN52" s="835"/>
      <c r="AO52" s="835"/>
      <c r="AP52" s="835"/>
      <c r="AQ52" s="835"/>
      <c r="AR52" s="835"/>
      <c r="AS52" s="835"/>
      <c r="AT52" s="835"/>
      <c r="AU52" s="835"/>
      <c r="AV52" s="835"/>
      <c r="AW52" s="835"/>
      <c r="AX52" s="835"/>
      <c r="AY52" s="835"/>
      <c r="AZ52" s="837"/>
      <c r="BA52" s="837"/>
      <c r="BB52" s="837"/>
      <c r="BC52" s="837"/>
      <c r="BD52" s="837"/>
      <c r="BE52" s="830"/>
      <c r="BF52" s="830"/>
      <c r="BG52" s="830"/>
      <c r="BH52" s="830"/>
      <c r="BI52" s="831"/>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4"/>
      <c r="R53" s="835"/>
      <c r="S53" s="835"/>
      <c r="T53" s="835"/>
      <c r="U53" s="835"/>
      <c r="V53" s="835"/>
      <c r="W53" s="835"/>
      <c r="X53" s="835"/>
      <c r="Y53" s="835"/>
      <c r="Z53" s="835"/>
      <c r="AA53" s="835"/>
      <c r="AB53" s="835"/>
      <c r="AC53" s="835"/>
      <c r="AD53" s="835"/>
      <c r="AE53" s="836"/>
      <c r="AF53" s="786"/>
      <c r="AG53" s="787"/>
      <c r="AH53" s="787"/>
      <c r="AI53" s="787"/>
      <c r="AJ53" s="788"/>
      <c r="AK53" s="838"/>
      <c r="AL53" s="835"/>
      <c r="AM53" s="835"/>
      <c r="AN53" s="835"/>
      <c r="AO53" s="835"/>
      <c r="AP53" s="835"/>
      <c r="AQ53" s="835"/>
      <c r="AR53" s="835"/>
      <c r="AS53" s="835"/>
      <c r="AT53" s="835"/>
      <c r="AU53" s="835"/>
      <c r="AV53" s="835"/>
      <c r="AW53" s="835"/>
      <c r="AX53" s="835"/>
      <c r="AY53" s="835"/>
      <c r="AZ53" s="837"/>
      <c r="BA53" s="837"/>
      <c r="BB53" s="837"/>
      <c r="BC53" s="837"/>
      <c r="BD53" s="837"/>
      <c r="BE53" s="830"/>
      <c r="BF53" s="830"/>
      <c r="BG53" s="830"/>
      <c r="BH53" s="830"/>
      <c r="BI53" s="831"/>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4"/>
      <c r="R54" s="835"/>
      <c r="S54" s="835"/>
      <c r="T54" s="835"/>
      <c r="U54" s="835"/>
      <c r="V54" s="835"/>
      <c r="W54" s="835"/>
      <c r="X54" s="835"/>
      <c r="Y54" s="835"/>
      <c r="Z54" s="835"/>
      <c r="AA54" s="835"/>
      <c r="AB54" s="835"/>
      <c r="AC54" s="835"/>
      <c r="AD54" s="835"/>
      <c r="AE54" s="836"/>
      <c r="AF54" s="786"/>
      <c r="AG54" s="787"/>
      <c r="AH54" s="787"/>
      <c r="AI54" s="787"/>
      <c r="AJ54" s="788"/>
      <c r="AK54" s="838"/>
      <c r="AL54" s="835"/>
      <c r="AM54" s="835"/>
      <c r="AN54" s="835"/>
      <c r="AO54" s="835"/>
      <c r="AP54" s="835"/>
      <c r="AQ54" s="835"/>
      <c r="AR54" s="835"/>
      <c r="AS54" s="835"/>
      <c r="AT54" s="835"/>
      <c r="AU54" s="835"/>
      <c r="AV54" s="835"/>
      <c r="AW54" s="835"/>
      <c r="AX54" s="835"/>
      <c r="AY54" s="835"/>
      <c r="AZ54" s="837"/>
      <c r="BA54" s="837"/>
      <c r="BB54" s="837"/>
      <c r="BC54" s="837"/>
      <c r="BD54" s="837"/>
      <c r="BE54" s="830"/>
      <c r="BF54" s="830"/>
      <c r="BG54" s="830"/>
      <c r="BH54" s="830"/>
      <c r="BI54" s="831"/>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4"/>
      <c r="R55" s="835"/>
      <c r="S55" s="835"/>
      <c r="T55" s="835"/>
      <c r="U55" s="835"/>
      <c r="V55" s="835"/>
      <c r="W55" s="835"/>
      <c r="X55" s="835"/>
      <c r="Y55" s="835"/>
      <c r="Z55" s="835"/>
      <c r="AA55" s="835"/>
      <c r="AB55" s="835"/>
      <c r="AC55" s="835"/>
      <c r="AD55" s="835"/>
      <c r="AE55" s="836"/>
      <c r="AF55" s="786"/>
      <c r="AG55" s="787"/>
      <c r="AH55" s="787"/>
      <c r="AI55" s="787"/>
      <c r="AJ55" s="788"/>
      <c r="AK55" s="838"/>
      <c r="AL55" s="835"/>
      <c r="AM55" s="835"/>
      <c r="AN55" s="835"/>
      <c r="AO55" s="835"/>
      <c r="AP55" s="835"/>
      <c r="AQ55" s="835"/>
      <c r="AR55" s="835"/>
      <c r="AS55" s="835"/>
      <c r="AT55" s="835"/>
      <c r="AU55" s="835"/>
      <c r="AV55" s="835"/>
      <c r="AW55" s="835"/>
      <c r="AX55" s="835"/>
      <c r="AY55" s="835"/>
      <c r="AZ55" s="837"/>
      <c r="BA55" s="837"/>
      <c r="BB55" s="837"/>
      <c r="BC55" s="837"/>
      <c r="BD55" s="837"/>
      <c r="BE55" s="830"/>
      <c r="BF55" s="830"/>
      <c r="BG55" s="830"/>
      <c r="BH55" s="830"/>
      <c r="BI55" s="831"/>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4"/>
      <c r="R56" s="835"/>
      <c r="S56" s="835"/>
      <c r="T56" s="835"/>
      <c r="U56" s="835"/>
      <c r="V56" s="835"/>
      <c r="W56" s="835"/>
      <c r="X56" s="835"/>
      <c r="Y56" s="835"/>
      <c r="Z56" s="835"/>
      <c r="AA56" s="835"/>
      <c r="AB56" s="835"/>
      <c r="AC56" s="835"/>
      <c r="AD56" s="835"/>
      <c r="AE56" s="836"/>
      <c r="AF56" s="786"/>
      <c r="AG56" s="787"/>
      <c r="AH56" s="787"/>
      <c r="AI56" s="787"/>
      <c r="AJ56" s="788"/>
      <c r="AK56" s="838"/>
      <c r="AL56" s="835"/>
      <c r="AM56" s="835"/>
      <c r="AN56" s="835"/>
      <c r="AO56" s="835"/>
      <c r="AP56" s="835"/>
      <c r="AQ56" s="835"/>
      <c r="AR56" s="835"/>
      <c r="AS56" s="835"/>
      <c r="AT56" s="835"/>
      <c r="AU56" s="835"/>
      <c r="AV56" s="835"/>
      <c r="AW56" s="835"/>
      <c r="AX56" s="835"/>
      <c r="AY56" s="835"/>
      <c r="AZ56" s="837"/>
      <c r="BA56" s="837"/>
      <c r="BB56" s="837"/>
      <c r="BC56" s="837"/>
      <c r="BD56" s="837"/>
      <c r="BE56" s="830"/>
      <c r="BF56" s="830"/>
      <c r="BG56" s="830"/>
      <c r="BH56" s="830"/>
      <c r="BI56" s="831"/>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4"/>
      <c r="R57" s="835"/>
      <c r="S57" s="835"/>
      <c r="T57" s="835"/>
      <c r="U57" s="835"/>
      <c r="V57" s="835"/>
      <c r="W57" s="835"/>
      <c r="X57" s="835"/>
      <c r="Y57" s="835"/>
      <c r="Z57" s="835"/>
      <c r="AA57" s="835"/>
      <c r="AB57" s="835"/>
      <c r="AC57" s="835"/>
      <c r="AD57" s="835"/>
      <c r="AE57" s="836"/>
      <c r="AF57" s="786"/>
      <c r="AG57" s="787"/>
      <c r="AH57" s="787"/>
      <c r="AI57" s="787"/>
      <c r="AJ57" s="788"/>
      <c r="AK57" s="838"/>
      <c r="AL57" s="835"/>
      <c r="AM57" s="835"/>
      <c r="AN57" s="835"/>
      <c r="AO57" s="835"/>
      <c r="AP57" s="835"/>
      <c r="AQ57" s="835"/>
      <c r="AR57" s="835"/>
      <c r="AS57" s="835"/>
      <c r="AT57" s="835"/>
      <c r="AU57" s="835"/>
      <c r="AV57" s="835"/>
      <c r="AW57" s="835"/>
      <c r="AX57" s="835"/>
      <c r="AY57" s="835"/>
      <c r="AZ57" s="837"/>
      <c r="BA57" s="837"/>
      <c r="BB57" s="837"/>
      <c r="BC57" s="837"/>
      <c r="BD57" s="837"/>
      <c r="BE57" s="830"/>
      <c r="BF57" s="830"/>
      <c r="BG57" s="830"/>
      <c r="BH57" s="830"/>
      <c r="BI57" s="831"/>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4"/>
      <c r="R58" s="835"/>
      <c r="S58" s="835"/>
      <c r="T58" s="835"/>
      <c r="U58" s="835"/>
      <c r="V58" s="835"/>
      <c r="W58" s="835"/>
      <c r="X58" s="835"/>
      <c r="Y58" s="835"/>
      <c r="Z58" s="835"/>
      <c r="AA58" s="835"/>
      <c r="AB58" s="835"/>
      <c r="AC58" s="835"/>
      <c r="AD58" s="835"/>
      <c r="AE58" s="836"/>
      <c r="AF58" s="786"/>
      <c r="AG58" s="787"/>
      <c r="AH58" s="787"/>
      <c r="AI58" s="787"/>
      <c r="AJ58" s="788"/>
      <c r="AK58" s="838"/>
      <c r="AL58" s="835"/>
      <c r="AM58" s="835"/>
      <c r="AN58" s="835"/>
      <c r="AO58" s="835"/>
      <c r="AP58" s="835"/>
      <c r="AQ58" s="835"/>
      <c r="AR58" s="835"/>
      <c r="AS58" s="835"/>
      <c r="AT58" s="835"/>
      <c r="AU58" s="835"/>
      <c r="AV58" s="835"/>
      <c r="AW58" s="835"/>
      <c r="AX58" s="835"/>
      <c r="AY58" s="835"/>
      <c r="AZ58" s="837"/>
      <c r="BA58" s="837"/>
      <c r="BB58" s="837"/>
      <c r="BC58" s="837"/>
      <c r="BD58" s="837"/>
      <c r="BE58" s="830"/>
      <c r="BF58" s="830"/>
      <c r="BG58" s="830"/>
      <c r="BH58" s="830"/>
      <c r="BI58" s="831"/>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4"/>
      <c r="R59" s="835"/>
      <c r="S59" s="835"/>
      <c r="T59" s="835"/>
      <c r="U59" s="835"/>
      <c r="V59" s="835"/>
      <c r="W59" s="835"/>
      <c r="X59" s="835"/>
      <c r="Y59" s="835"/>
      <c r="Z59" s="835"/>
      <c r="AA59" s="835"/>
      <c r="AB59" s="835"/>
      <c r="AC59" s="835"/>
      <c r="AD59" s="835"/>
      <c r="AE59" s="836"/>
      <c r="AF59" s="786"/>
      <c r="AG59" s="787"/>
      <c r="AH59" s="787"/>
      <c r="AI59" s="787"/>
      <c r="AJ59" s="788"/>
      <c r="AK59" s="838"/>
      <c r="AL59" s="835"/>
      <c r="AM59" s="835"/>
      <c r="AN59" s="835"/>
      <c r="AO59" s="835"/>
      <c r="AP59" s="835"/>
      <c r="AQ59" s="835"/>
      <c r="AR59" s="835"/>
      <c r="AS59" s="835"/>
      <c r="AT59" s="835"/>
      <c r="AU59" s="835"/>
      <c r="AV59" s="835"/>
      <c r="AW59" s="835"/>
      <c r="AX59" s="835"/>
      <c r="AY59" s="835"/>
      <c r="AZ59" s="837"/>
      <c r="BA59" s="837"/>
      <c r="BB59" s="837"/>
      <c r="BC59" s="837"/>
      <c r="BD59" s="837"/>
      <c r="BE59" s="830"/>
      <c r="BF59" s="830"/>
      <c r="BG59" s="830"/>
      <c r="BH59" s="830"/>
      <c r="BI59" s="831"/>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4"/>
      <c r="R60" s="835"/>
      <c r="S60" s="835"/>
      <c r="T60" s="835"/>
      <c r="U60" s="835"/>
      <c r="V60" s="835"/>
      <c r="W60" s="835"/>
      <c r="X60" s="835"/>
      <c r="Y60" s="835"/>
      <c r="Z60" s="835"/>
      <c r="AA60" s="835"/>
      <c r="AB60" s="835"/>
      <c r="AC60" s="835"/>
      <c r="AD60" s="835"/>
      <c r="AE60" s="836"/>
      <c r="AF60" s="786"/>
      <c r="AG60" s="787"/>
      <c r="AH60" s="787"/>
      <c r="AI60" s="787"/>
      <c r="AJ60" s="788"/>
      <c r="AK60" s="838"/>
      <c r="AL60" s="835"/>
      <c r="AM60" s="835"/>
      <c r="AN60" s="835"/>
      <c r="AO60" s="835"/>
      <c r="AP60" s="835"/>
      <c r="AQ60" s="835"/>
      <c r="AR60" s="835"/>
      <c r="AS60" s="835"/>
      <c r="AT60" s="835"/>
      <c r="AU60" s="835"/>
      <c r="AV60" s="835"/>
      <c r="AW60" s="835"/>
      <c r="AX60" s="835"/>
      <c r="AY60" s="835"/>
      <c r="AZ60" s="837"/>
      <c r="BA60" s="837"/>
      <c r="BB60" s="837"/>
      <c r="BC60" s="837"/>
      <c r="BD60" s="837"/>
      <c r="BE60" s="830"/>
      <c r="BF60" s="830"/>
      <c r="BG60" s="830"/>
      <c r="BH60" s="830"/>
      <c r="BI60" s="831"/>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4"/>
      <c r="R61" s="835"/>
      <c r="S61" s="835"/>
      <c r="T61" s="835"/>
      <c r="U61" s="835"/>
      <c r="V61" s="835"/>
      <c r="W61" s="835"/>
      <c r="X61" s="835"/>
      <c r="Y61" s="835"/>
      <c r="Z61" s="835"/>
      <c r="AA61" s="835"/>
      <c r="AB61" s="835"/>
      <c r="AC61" s="835"/>
      <c r="AD61" s="835"/>
      <c r="AE61" s="836"/>
      <c r="AF61" s="786"/>
      <c r="AG61" s="787"/>
      <c r="AH61" s="787"/>
      <c r="AI61" s="787"/>
      <c r="AJ61" s="788"/>
      <c r="AK61" s="838"/>
      <c r="AL61" s="835"/>
      <c r="AM61" s="835"/>
      <c r="AN61" s="835"/>
      <c r="AO61" s="835"/>
      <c r="AP61" s="835"/>
      <c r="AQ61" s="835"/>
      <c r="AR61" s="835"/>
      <c r="AS61" s="835"/>
      <c r="AT61" s="835"/>
      <c r="AU61" s="835"/>
      <c r="AV61" s="835"/>
      <c r="AW61" s="835"/>
      <c r="AX61" s="835"/>
      <c r="AY61" s="835"/>
      <c r="AZ61" s="837"/>
      <c r="BA61" s="837"/>
      <c r="BB61" s="837"/>
      <c r="BC61" s="837"/>
      <c r="BD61" s="837"/>
      <c r="BE61" s="830"/>
      <c r="BF61" s="830"/>
      <c r="BG61" s="830"/>
      <c r="BH61" s="830"/>
      <c r="BI61" s="831"/>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4"/>
      <c r="R62" s="835"/>
      <c r="S62" s="835"/>
      <c r="T62" s="835"/>
      <c r="U62" s="835"/>
      <c r="V62" s="835"/>
      <c r="W62" s="835"/>
      <c r="X62" s="835"/>
      <c r="Y62" s="835"/>
      <c r="Z62" s="835"/>
      <c r="AA62" s="835"/>
      <c r="AB62" s="835"/>
      <c r="AC62" s="835"/>
      <c r="AD62" s="835"/>
      <c r="AE62" s="836"/>
      <c r="AF62" s="786"/>
      <c r="AG62" s="787"/>
      <c r="AH62" s="787"/>
      <c r="AI62" s="787"/>
      <c r="AJ62" s="788"/>
      <c r="AK62" s="838"/>
      <c r="AL62" s="835"/>
      <c r="AM62" s="835"/>
      <c r="AN62" s="835"/>
      <c r="AO62" s="835"/>
      <c r="AP62" s="835"/>
      <c r="AQ62" s="835"/>
      <c r="AR62" s="835"/>
      <c r="AS62" s="835"/>
      <c r="AT62" s="835"/>
      <c r="AU62" s="835"/>
      <c r="AV62" s="835"/>
      <c r="AW62" s="835"/>
      <c r="AX62" s="835"/>
      <c r="AY62" s="835"/>
      <c r="AZ62" s="837"/>
      <c r="BA62" s="837"/>
      <c r="BB62" s="837"/>
      <c r="BC62" s="837"/>
      <c r="BD62" s="837"/>
      <c r="BE62" s="830"/>
      <c r="BF62" s="830"/>
      <c r="BG62" s="830"/>
      <c r="BH62" s="830"/>
      <c r="BI62" s="831"/>
      <c r="BJ62" s="846" t="s">
        <v>415</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395</v>
      </c>
      <c r="B63" s="789" t="s">
        <v>416</v>
      </c>
      <c r="C63" s="790"/>
      <c r="D63" s="790"/>
      <c r="E63" s="790"/>
      <c r="F63" s="790"/>
      <c r="G63" s="790"/>
      <c r="H63" s="790"/>
      <c r="I63" s="790"/>
      <c r="J63" s="790"/>
      <c r="K63" s="790"/>
      <c r="L63" s="790"/>
      <c r="M63" s="790"/>
      <c r="N63" s="790"/>
      <c r="O63" s="790"/>
      <c r="P63" s="791"/>
      <c r="Q63" s="839"/>
      <c r="R63" s="840"/>
      <c r="S63" s="840"/>
      <c r="T63" s="840"/>
      <c r="U63" s="840"/>
      <c r="V63" s="840"/>
      <c r="W63" s="840"/>
      <c r="X63" s="840"/>
      <c r="Y63" s="840"/>
      <c r="Z63" s="840"/>
      <c r="AA63" s="840"/>
      <c r="AB63" s="840"/>
      <c r="AC63" s="840"/>
      <c r="AD63" s="840"/>
      <c r="AE63" s="841"/>
      <c r="AF63" s="842">
        <v>484</v>
      </c>
      <c r="AG63" s="843"/>
      <c r="AH63" s="843"/>
      <c r="AI63" s="843"/>
      <c r="AJ63" s="844"/>
      <c r="AK63" s="845"/>
      <c r="AL63" s="840"/>
      <c r="AM63" s="840"/>
      <c r="AN63" s="840"/>
      <c r="AO63" s="840"/>
      <c r="AP63" s="843">
        <v>4091</v>
      </c>
      <c r="AQ63" s="843"/>
      <c r="AR63" s="843"/>
      <c r="AS63" s="843"/>
      <c r="AT63" s="843"/>
      <c r="AU63" s="843">
        <v>2260</v>
      </c>
      <c r="AV63" s="843"/>
      <c r="AW63" s="843"/>
      <c r="AX63" s="843"/>
      <c r="AY63" s="843"/>
      <c r="AZ63" s="847"/>
      <c r="BA63" s="847"/>
      <c r="BB63" s="847"/>
      <c r="BC63" s="847"/>
      <c r="BD63" s="847"/>
      <c r="BE63" s="848"/>
      <c r="BF63" s="848"/>
      <c r="BG63" s="848"/>
      <c r="BH63" s="848"/>
      <c r="BI63" s="849"/>
      <c r="BJ63" s="850" t="s">
        <v>417</v>
      </c>
      <c r="BK63" s="851"/>
      <c r="BL63" s="851"/>
      <c r="BM63" s="851"/>
      <c r="BN63" s="852"/>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419</v>
      </c>
      <c r="B66" s="728"/>
      <c r="C66" s="728"/>
      <c r="D66" s="728"/>
      <c r="E66" s="728"/>
      <c r="F66" s="728"/>
      <c r="G66" s="728"/>
      <c r="H66" s="728"/>
      <c r="I66" s="728"/>
      <c r="J66" s="728"/>
      <c r="K66" s="728"/>
      <c r="L66" s="728"/>
      <c r="M66" s="728"/>
      <c r="N66" s="728"/>
      <c r="O66" s="728"/>
      <c r="P66" s="729"/>
      <c r="Q66" s="733" t="s">
        <v>399</v>
      </c>
      <c r="R66" s="734"/>
      <c r="S66" s="734"/>
      <c r="T66" s="734"/>
      <c r="U66" s="735"/>
      <c r="V66" s="733" t="s">
        <v>420</v>
      </c>
      <c r="W66" s="734"/>
      <c r="X66" s="734"/>
      <c r="Y66" s="734"/>
      <c r="Z66" s="735"/>
      <c r="AA66" s="733" t="s">
        <v>421</v>
      </c>
      <c r="AB66" s="734"/>
      <c r="AC66" s="734"/>
      <c r="AD66" s="734"/>
      <c r="AE66" s="735"/>
      <c r="AF66" s="853" t="s">
        <v>422</v>
      </c>
      <c r="AG66" s="815"/>
      <c r="AH66" s="815"/>
      <c r="AI66" s="815"/>
      <c r="AJ66" s="854"/>
      <c r="AK66" s="733" t="s">
        <v>423</v>
      </c>
      <c r="AL66" s="728"/>
      <c r="AM66" s="728"/>
      <c r="AN66" s="728"/>
      <c r="AO66" s="729"/>
      <c r="AP66" s="733" t="s">
        <v>424</v>
      </c>
      <c r="AQ66" s="734"/>
      <c r="AR66" s="734"/>
      <c r="AS66" s="734"/>
      <c r="AT66" s="735"/>
      <c r="AU66" s="733" t="s">
        <v>425</v>
      </c>
      <c r="AV66" s="734"/>
      <c r="AW66" s="734"/>
      <c r="AX66" s="734"/>
      <c r="AY66" s="735"/>
      <c r="AZ66" s="733" t="s">
        <v>381</v>
      </c>
      <c r="BA66" s="734"/>
      <c r="BB66" s="734"/>
      <c r="BC66" s="734"/>
      <c r="BD66" s="740"/>
      <c r="BE66" s="241"/>
      <c r="BF66" s="241"/>
      <c r="BG66" s="241"/>
      <c r="BH66" s="241"/>
      <c r="BI66" s="241"/>
      <c r="BJ66" s="241"/>
      <c r="BK66" s="241"/>
      <c r="BL66" s="241"/>
      <c r="BM66" s="241"/>
      <c r="BN66" s="241"/>
      <c r="BO66" s="241"/>
      <c r="BP66" s="241"/>
      <c r="BQ66" s="238">
        <v>60</v>
      </c>
      <c r="BR66" s="243"/>
      <c r="BS66" s="858"/>
      <c r="BT66" s="859"/>
      <c r="BU66" s="859"/>
      <c r="BV66" s="859"/>
      <c r="BW66" s="859"/>
      <c r="BX66" s="859"/>
      <c r="BY66" s="859"/>
      <c r="BZ66" s="859"/>
      <c r="CA66" s="859"/>
      <c r="CB66" s="859"/>
      <c r="CC66" s="859"/>
      <c r="CD66" s="859"/>
      <c r="CE66" s="859"/>
      <c r="CF66" s="859"/>
      <c r="CG66" s="864"/>
      <c r="CH66" s="861"/>
      <c r="CI66" s="862"/>
      <c r="CJ66" s="862"/>
      <c r="CK66" s="862"/>
      <c r="CL66" s="863"/>
      <c r="CM66" s="861"/>
      <c r="CN66" s="862"/>
      <c r="CO66" s="862"/>
      <c r="CP66" s="862"/>
      <c r="CQ66" s="863"/>
      <c r="CR66" s="861"/>
      <c r="CS66" s="862"/>
      <c r="CT66" s="862"/>
      <c r="CU66" s="862"/>
      <c r="CV66" s="863"/>
      <c r="CW66" s="861"/>
      <c r="CX66" s="862"/>
      <c r="CY66" s="862"/>
      <c r="CZ66" s="862"/>
      <c r="DA66" s="863"/>
      <c r="DB66" s="861"/>
      <c r="DC66" s="862"/>
      <c r="DD66" s="862"/>
      <c r="DE66" s="862"/>
      <c r="DF66" s="863"/>
      <c r="DG66" s="861"/>
      <c r="DH66" s="862"/>
      <c r="DI66" s="862"/>
      <c r="DJ66" s="862"/>
      <c r="DK66" s="863"/>
      <c r="DL66" s="861"/>
      <c r="DM66" s="862"/>
      <c r="DN66" s="862"/>
      <c r="DO66" s="862"/>
      <c r="DP66" s="863"/>
      <c r="DQ66" s="861"/>
      <c r="DR66" s="862"/>
      <c r="DS66" s="862"/>
      <c r="DT66" s="862"/>
      <c r="DU66" s="863"/>
      <c r="DV66" s="858"/>
      <c r="DW66" s="859"/>
      <c r="DX66" s="859"/>
      <c r="DY66" s="859"/>
      <c r="DZ66" s="860"/>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5"/>
      <c r="AG67" s="818"/>
      <c r="AH67" s="818"/>
      <c r="AI67" s="818"/>
      <c r="AJ67" s="856"/>
      <c r="AK67" s="857"/>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8"/>
      <c r="BT67" s="859"/>
      <c r="BU67" s="859"/>
      <c r="BV67" s="859"/>
      <c r="BW67" s="859"/>
      <c r="BX67" s="859"/>
      <c r="BY67" s="859"/>
      <c r="BZ67" s="859"/>
      <c r="CA67" s="859"/>
      <c r="CB67" s="859"/>
      <c r="CC67" s="859"/>
      <c r="CD67" s="859"/>
      <c r="CE67" s="859"/>
      <c r="CF67" s="859"/>
      <c r="CG67" s="864"/>
      <c r="CH67" s="861"/>
      <c r="CI67" s="862"/>
      <c r="CJ67" s="862"/>
      <c r="CK67" s="862"/>
      <c r="CL67" s="863"/>
      <c r="CM67" s="861"/>
      <c r="CN67" s="862"/>
      <c r="CO67" s="862"/>
      <c r="CP67" s="862"/>
      <c r="CQ67" s="863"/>
      <c r="CR67" s="861"/>
      <c r="CS67" s="862"/>
      <c r="CT67" s="862"/>
      <c r="CU67" s="862"/>
      <c r="CV67" s="863"/>
      <c r="CW67" s="861"/>
      <c r="CX67" s="862"/>
      <c r="CY67" s="862"/>
      <c r="CZ67" s="862"/>
      <c r="DA67" s="863"/>
      <c r="DB67" s="861"/>
      <c r="DC67" s="862"/>
      <c r="DD67" s="862"/>
      <c r="DE67" s="862"/>
      <c r="DF67" s="863"/>
      <c r="DG67" s="861"/>
      <c r="DH67" s="862"/>
      <c r="DI67" s="862"/>
      <c r="DJ67" s="862"/>
      <c r="DK67" s="863"/>
      <c r="DL67" s="861"/>
      <c r="DM67" s="862"/>
      <c r="DN67" s="862"/>
      <c r="DO67" s="862"/>
      <c r="DP67" s="863"/>
      <c r="DQ67" s="861"/>
      <c r="DR67" s="862"/>
      <c r="DS67" s="862"/>
      <c r="DT67" s="862"/>
      <c r="DU67" s="863"/>
      <c r="DV67" s="858"/>
      <c r="DW67" s="859"/>
      <c r="DX67" s="859"/>
      <c r="DY67" s="859"/>
      <c r="DZ67" s="860"/>
      <c r="EA67" s="230"/>
    </row>
    <row r="68" spans="1:131" ht="26.25" customHeight="1" thickTop="1" x14ac:dyDescent="0.15">
      <c r="A68" s="236">
        <v>1</v>
      </c>
      <c r="B68" s="868" t="s">
        <v>592</v>
      </c>
      <c r="C68" s="869"/>
      <c r="D68" s="869"/>
      <c r="E68" s="869"/>
      <c r="F68" s="869"/>
      <c r="G68" s="869"/>
      <c r="H68" s="869"/>
      <c r="I68" s="869"/>
      <c r="J68" s="869"/>
      <c r="K68" s="869"/>
      <c r="L68" s="869"/>
      <c r="M68" s="869"/>
      <c r="N68" s="869"/>
      <c r="O68" s="869"/>
      <c r="P68" s="870"/>
      <c r="Q68" s="871">
        <v>7254</v>
      </c>
      <c r="R68" s="865"/>
      <c r="S68" s="865"/>
      <c r="T68" s="865"/>
      <c r="U68" s="865"/>
      <c r="V68" s="865">
        <v>6917</v>
      </c>
      <c r="W68" s="865"/>
      <c r="X68" s="865"/>
      <c r="Y68" s="865"/>
      <c r="Z68" s="865"/>
      <c r="AA68" s="865">
        <v>337</v>
      </c>
      <c r="AB68" s="865"/>
      <c r="AC68" s="865"/>
      <c r="AD68" s="865"/>
      <c r="AE68" s="865"/>
      <c r="AF68" s="865">
        <v>337</v>
      </c>
      <c r="AG68" s="865"/>
      <c r="AH68" s="865"/>
      <c r="AI68" s="865"/>
      <c r="AJ68" s="865"/>
      <c r="AK68" s="865" t="s">
        <v>591</v>
      </c>
      <c r="AL68" s="865"/>
      <c r="AM68" s="865"/>
      <c r="AN68" s="865"/>
      <c r="AO68" s="865"/>
      <c r="AP68" s="865" t="s">
        <v>591</v>
      </c>
      <c r="AQ68" s="865"/>
      <c r="AR68" s="865"/>
      <c r="AS68" s="865"/>
      <c r="AT68" s="865"/>
      <c r="AU68" s="865" t="s">
        <v>591</v>
      </c>
      <c r="AV68" s="865"/>
      <c r="AW68" s="865"/>
      <c r="AX68" s="865"/>
      <c r="AY68" s="865"/>
      <c r="AZ68" s="866"/>
      <c r="BA68" s="866"/>
      <c r="BB68" s="866"/>
      <c r="BC68" s="866"/>
      <c r="BD68" s="867"/>
      <c r="BE68" s="241"/>
      <c r="BF68" s="241"/>
      <c r="BG68" s="241"/>
      <c r="BH68" s="241"/>
      <c r="BI68" s="241"/>
      <c r="BJ68" s="241"/>
      <c r="BK68" s="241"/>
      <c r="BL68" s="241"/>
      <c r="BM68" s="241"/>
      <c r="BN68" s="241"/>
      <c r="BO68" s="241"/>
      <c r="BP68" s="241"/>
      <c r="BQ68" s="238">
        <v>62</v>
      </c>
      <c r="BR68" s="243"/>
      <c r="BS68" s="858"/>
      <c r="BT68" s="859"/>
      <c r="BU68" s="859"/>
      <c r="BV68" s="859"/>
      <c r="BW68" s="859"/>
      <c r="BX68" s="859"/>
      <c r="BY68" s="859"/>
      <c r="BZ68" s="859"/>
      <c r="CA68" s="859"/>
      <c r="CB68" s="859"/>
      <c r="CC68" s="859"/>
      <c r="CD68" s="859"/>
      <c r="CE68" s="859"/>
      <c r="CF68" s="859"/>
      <c r="CG68" s="864"/>
      <c r="CH68" s="861"/>
      <c r="CI68" s="862"/>
      <c r="CJ68" s="862"/>
      <c r="CK68" s="862"/>
      <c r="CL68" s="863"/>
      <c r="CM68" s="861"/>
      <c r="CN68" s="862"/>
      <c r="CO68" s="862"/>
      <c r="CP68" s="862"/>
      <c r="CQ68" s="863"/>
      <c r="CR68" s="861"/>
      <c r="CS68" s="862"/>
      <c r="CT68" s="862"/>
      <c r="CU68" s="862"/>
      <c r="CV68" s="863"/>
      <c r="CW68" s="861"/>
      <c r="CX68" s="862"/>
      <c r="CY68" s="862"/>
      <c r="CZ68" s="862"/>
      <c r="DA68" s="863"/>
      <c r="DB68" s="861"/>
      <c r="DC68" s="862"/>
      <c r="DD68" s="862"/>
      <c r="DE68" s="862"/>
      <c r="DF68" s="863"/>
      <c r="DG68" s="861"/>
      <c r="DH68" s="862"/>
      <c r="DI68" s="862"/>
      <c r="DJ68" s="862"/>
      <c r="DK68" s="863"/>
      <c r="DL68" s="861"/>
      <c r="DM68" s="862"/>
      <c r="DN68" s="862"/>
      <c r="DO68" s="862"/>
      <c r="DP68" s="863"/>
      <c r="DQ68" s="861"/>
      <c r="DR68" s="862"/>
      <c r="DS68" s="862"/>
      <c r="DT68" s="862"/>
      <c r="DU68" s="863"/>
      <c r="DV68" s="858"/>
      <c r="DW68" s="859"/>
      <c r="DX68" s="859"/>
      <c r="DY68" s="859"/>
      <c r="DZ68" s="860"/>
      <c r="EA68" s="230"/>
    </row>
    <row r="69" spans="1:131" ht="26.25" customHeight="1" x14ac:dyDescent="0.15">
      <c r="A69" s="238">
        <v>2</v>
      </c>
      <c r="B69" s="872" t="s">
        <v>593</v>
      </c>
      <c r="C69" s="873"/>
      <c r="D69" s="873"/>
      <c r="E69" s="873"/>
      <c r="F69" s="873"/>
      <c r="G69" s="873"/>
      <c r="H69" s="873"/>
      <c r="I69" s="873"/>
      <c r="J69" s="873"/>
      <c r="K69" s="873"/>
      <c r="L69" s="873"/>
      <c r="M69" s="873"/>
      <c r="N69" s="873"/>
      <c r="O69" s="873"/>
      <c r="P69" s="874"/>
      <c r="Q69" s="875">
        <v>2701</v>
      </c>
      <c r="R69" s="829"/>
      <c r="S69" s="829"/>
      <c r="T69" s="829"/>
      <c r="U69" s="829"/>
      <c r="V69" s="829">
        <v>2620</v>
      </c>
      <c r="W69" s="829"/>
      <c r="X69" s="829"/>
      <c r="Y69" s="829"/>
      <c r="Z69" s="829"/>
      <c r="AA69" s="829">
        <v>82</v>
      </c>
      <c r="AB69" s="829"/>
      <c r="AC69" s="829"/>
      <c r="AD69" s="829"/>
      <c r="AE69" s="829"/>
      <c r="AF69" s="829">
        <v>82</v>
      </c>
      <c r="AG69" s="829"/>
      <c r="AH69" s="829"/>
      <c r="AI69" s="829"/>
      <c r="AJ69" s="829"/>
      <c r="AK69" s="829" t="s">
        <v>591</v>
      </c>
      <c r="AL69" s="829"/>
      <c r="AM69" s="829"/>
      <c r="AN69" s="829"/>
      <c r="AO69" s="829"/>
      <c r="AP69" s="829">
        <v>10711</v>
      </c>
      <c r="AQ69" s="829"/>
      <c r="AR69" s="829"/>
      <c r="AS69" s="829"/>
      <c r="AT69" s="829"/>
      <c r="AU69" s="829">
        <v>2981</v>
      </c>
      <c r="AV69" s="829"/>
      <c r="AW69" s="829"/>
      <c r="AX69" s="829"/>
      <c r="AY69" s="829"/>
      <c r="AZ69" s="830"/>
      <c r="BA69" s="830"/>
      <c r="BB69" s="830"/>
      <c r="BC69" s="830"/>
      <c r="BD69" s="831"/>
      <c r="BE69" s="241"/>
      <c r="BF69" s="241"/>
      <c r="BG69" s="241"/>
      <c r="BH69" s="241"/>
      <c r="BI69" s="241"/>
      <c r="BJ69" s="241"/>
      <c r="BK69" s="241"/>
      <c r="BL69" s="241"/>
      <c r="BM69" s="241"/>
      <c r="BN69" s="241"/>
      <c r="BO69" s="241"/>
      <c r="BP69" s="241"/>
      <c r="BQ69" s="238">
        <v>63</v>
      </c>
      <c r="BR69" s="243"/>
      <c r="BS69" s="858"/>
      <c r="BT69" s="859"/>
      <c r="BU69" s="859"/>
      <c r="BV69" s="859"/>
      <c r="BW69" s="859"/>
      <c r="BX69" s="859"/>
      <c r="BY69" s="859"/>
      <c r="BZ69" s="859"/>
      <c r="CA69" s="859"/>
      <c r="CB69" s="859"/>
      <c r="CC69" s="859"/>
      <c r="CD69" s="859"/>
      <c r="CE69" s="859"/>
      <c r="CF69" s="859"/>
      <c r="CG69" s="864"/>
      <c r="CH69" s="861"/>
      <c r="CI69" s="862"/>
      <c r="CJ69" s="862"/>
      <c r="CK69" s="862"/>
      <c r="CL69" s="863"/>
      <c r="CM69" s="861"/>
      <c r="CN69" s="862"/>
      <c r="CO69" s="862"/>
      <c r="CP69" s="862"/>
      <c r="CQ69" s="863"/>
      <c r="CR69" s="861"/>
      <c r="CS69" s="862"/>
      <c r="CT69" s="862"/>
      <c r="CU69" s="862"/>
      <c r="CV69" s="863"/>
      <c r="CW69" s="861"/>
      <c r="CX69" s="862"/>
      <c r="CY69" s="862"/>
      <c r="CZ69" s="862"/>
      <c r="DA69" s="863"/>
      <c r="DB69" s="861"/>
      <c r="DC69" s="862"/>
      <c r="DD69" s="862"/>
      <c r="DE69" s="862"/>
      <c r="DF69" s="863"/>
      <c r="DG69" s="861"/>
      <c r="DH69" s="862"/>
      <c r="DI69" s="862"/>
      <c r="DJ69" s="862"/>
      <c r="DK69" s="863"/>
      <c r="DL69" s="861"/>
      <c r="DM69" s="862"/>
      <c r="DN69" s="862"/>
      <c r="DO69" s="862"/>
      <c r="DP69" s="863"/>
      <c r="DQ69" s="861"/>
      <c r="DR69" s="862"/>
      <c r="DS69" s="862"/>
      <c r="DT69" s="862"/>
      <c r="DU69" s="863"/>
      <c r="DV69" s="858"/>
      <c r="DW69" s="859"/>
      <c r="DX69" s="859"/>
      <c r="DY69" s="859"/>
      <c r="DZ69" s="860"/>
      <c r="EA69" s="230"/>
    </row>
    <row r="70" spans="1:131" ht="26.25" customHeight="1" x14ac:dyDescent="0.15">
      <c r="A70" s="238">
        <v>3</v>
      </c>
      <c r="B70" s="872" t="s">
        <v>594</v>
      </c>
      <c r="C70" s="873"/>
      <c r="D70" s="873"/>
      <c r="E70" s="873"/>
      <c r="F70" s="873"/>
      <c r="G70" s="873"/>
      <c r="H70" s="873"/>
      <c r="I70" s="873"/>
      <c r="J70" s="873"/>
      <c r="K70" s="873"/>
      <c r="L70" s="873"/>
      <c r="M70" s="873"/>
      <c r="N70" s="873"/>
      <c r="O70" s="873"/>
      <c r="P70" s="874"/>
      <c r="Q70" s="875">
        <v>7077</v>
      </c>
      <c r="R70" s="829"/>
      <c r="S70" s="829"/>
      <c r="T70" s="829"/>
      <c r="U70" s="829"/>
      <c r="V70" s="829">
        <v>6040</v>
      </c>
      <c r="W70" s="829"/>
      <c r="X70" s="829"/>
      <c r="Y70" s="829"/>
      <c r="Z70" s="829"/>
      <c r="AA70" s="829">
        <v>1037</v>
      </c>
      <c r="AB70" s="829"/>
      <c r="AC70" s="829"/>
      <c r="AD70" s="829"/>
      <c r="AE70" s="829"/>
      <c r="AF70" s="829">
        <v>2969</v>
      </c>
      <c r="AG70" s="829"/>
      <c r="AH70" s="829"/>
      <c r="AI70" s="829"/>
      <c r="AJ70" s="829"/>
      <c r="AK70" s="829" t="s">
        <v>591</v>
      </c>
      <c r="AL70" s="829"/>
      <c r="AM70" s="829"/>
      <c r="AN70" s="829"/>
      <c r="AO70" s="829"/>
      <c r="AP70" s="829">
        <v>1978</v>
      </c>
      <c r="AQ70" s="829"/>
      <c r="AR70" s="829"/>
      <c r="AS70" s="829"/>
      <c r="AT70" s="829"/>
      <c r="AU70" s="829" t="s">
        <v>591</v>
      </c>
      <c r="AV70" s="829"/>
      <c r="AW70" s="829"/>
      <c r="AX70" s="829"/>
      <c r="AY70" s="829"/>
      <c r="AZ70" s="830"/>
      <c r="BA70" s="830"/>
      <c r="BB70" s="830"/>
      <c r="BC70" s="830"/>
      <c r="BD70" s="831"/>
      <c r="BE70" s="241"/>
      <c r="BF70" s="241"/>
      <c r="BG70" s="241"/>
      <c r="BH70" s="241"/>
      <c r="BI70" s="241"/>
      <c r="BJ70" s="241"/>
      <c r="BK70" s="241"/>
      <c r="BL70" s="241"/>
      <c r="BM70" s="241"/>
      <c r="BN70" s="241"/>
      <c r="BO70" s="241"/>
      <c r="BP70" s="241"/>
      <c r="BQ70" s="238">
        <v>64</v>
      </c>
      <c r="BR70" s="243"/>
      <c r="BS70" s="858"/>
      <c r="BT70" s="859"/>
      <c r="BU70" s="859"/>
      <c r="BV70" s="859"/>
      <c r="BW70" s="859"/>
      <c r="BX70" s="859"/>
      <c r="BY70" s="859"/>
      <c r="BZ70" s="859"/>
      <c r="CA70" s="859"/>
      <c r="CB70" s="859"/>
      <c r="CC70" s="859"/>
      <c r="CD70" s="859"/>
      <c r="CE70" s="859"/>
      <c r="CF70" s="859"/>
      <c r="CG70" s="864"/>
      <c r="CH70" s="861"/>
      <c r="CI70" s="862"/>
      <c r="CJ70" s="862"/>
      <c r="CK70" s="862"/>
      <c r="CL70" s="863"/>
      <c r="CM70" s="861"/>
      <c r="CN70" s="862"/>
      <c r="CO70" s="862"/>
      <c r="CP70" s="862"/>
      <c r="CQ70" s="863"/>
      <c r="CR70" s="861"/>
      <c r="CS70" s="862"/>
      <c r="CT70" s="862"/>
      <c r="CU70" s="862"/>
      <c r="CV70" s="863"/>
      <c r="CW70" s="861"/>
      <c r="CX70" s="862"/>
      <c r="CY70" s="862"/>
      <c r="CZ70" s="862"/>
      <c r="DA70" s="863"/>
      <c r="DB70" s="861"/>
      <c r="DC70" s="862"/>
      <c r="DD70" s="862"/>
      <c r="DE70" s="862"/>
      <c r="DF70" s="863"/>
      <c r="DG70" s="861"/>
      <c r="DH70" s="862"/>
      <c r="DI70" s="862"/>
      <c r="DJ70" s="862"/>
      <c r="DK70" s="863"/>
      <c r="DL70" s="861"/>
      <c r="DM70" s="862"/>
      <c r="DN70" s="862"/>
      <c r="DO70" s="862"/>
      <c r="DP70" s="863"/>
      <c r="DQ70" s="861"/>
      <c r="DR70" s="862"/>
      <c r="DS70" s="862"/>
      <c r="DT70" s="862"/>
      <c r="DU70" s="863"/>
      <c r="DV70" s="858"/>
      <c r="DW70" s="859"/>
      <c r="DX70" s="859"/>
      <c r="DY70" s="859"/>
      <c r="DZ70" s="860"/>
      <c r="EA70" s="230"/>
    </row>
    <row r="71" spans="1:131" ht="26.25" customHeight="1" x14ac:dyDescent="0.15">
      <c r="A71" s="238">
        <v>4</v>
      </c>
      <c r="B71" s="872" t="s">
        <v>595</v>
      </c>
      <c r="C71" s="873"/>
      <c r="D71" s="873"/>
      <c r="E71" s="873"/>
      <c r="F71" s="873"/>
      <c r="G71" s="873"/>
      <c r="H71" s="873"/>
      <c r="I71" s="873"/>
      <c r="J71" s="873"/>
      <c r="K71" s="873"/>
      <c r="L71" s="873"/>
      <c r="M71" s="873"/>
      <c r="N71" s="873"/>
      <c r="O71" s="873"/>
      <c r="P71" s="874"/>
      <c r="Q71" s="875">
        <v>2273</v>
      </c>
      <c r="R71" s="829"/>
      <c r="S71" s="829"/>
      <c r="T71" s="829"/>
      <c r="U71" s="829"/>
      <c r="V71" s="829">
        <v>2162</v>
      </c>
      <c r="W71" s="829"/>
      <c r="X71" s="829"/>
      <c r="Y71" s="829"/>
      <c r="Z71" s="829"/>
      <c r="AA71" s="829">
        <v>111</v>
      </c>
      <c r="AB71" s="829"/>
      <c r="AC71" s="829"/>
      <c r="AD71" s="829"/>
      <c r="AE71" s="829"/>
      <c r="AF71" s="829">
        <v>111</v>
      </c>
      <c r="AG71" s="829"/>
      <c r="AH71" s="829"/>
      <c r="AI71" s="829"/>
      <c r="AJ71" s="829"/>
      <c r="AK71" s="829" t="s">
        <v>591</v>
      </c>
      <c r="AL71" s="829"/>
      <c r="AM71" s="829"/>
      <c r="AN71" s="829"/>
      <c r="AO71" s="829"/>
      <c r="AP71" s="829" t="s">
        <v>591</v>
      </c>
      <c r="AQ71" s="829"/>
      <c r="AR71" s="829"/>
      <c r="AS71" s="829"/>
      <c r="AT71" s="829"/>
      <c r="AU71" s="829" t="s">
        <v>591</v>
      </c>
      <c r="AV71" s="829"/>
      <c r="AW71" s="829"/>
      <c r="AX71" s="829"/>
      <c r="AY71" s="829"/>
      <c r="AZ71" s="830"/>
      <c r="BA71" s="830"/>
      <c r="BB71" s="830"/>
      <c r="BC71" s="830"/>
      <c r="BD71" s="831"/>
      <c r="BE71" s="241"/>
      <c r="BF71" s="241"/>
      <c r="BG71" s="241"/>
      <c r="BH71" s="241"/>
      <c r="BI71" s="241"/>
      <c r="BJ71" s="241"/>
      <c r="BK71" s="241"/>
      <c r="BL71" s="241"/>
      <c r="BM71" s="241"/>
      <c r="BN71" s="241"/>
      <c r="BO71" s="241"/>
      <c r="BP71" s="241"/>
      <c r="BQ71" s="238">
        <v>65</v>
      </c>
      <c r="BR71" s="243"/>
      <c r="BS71" s="858"/>
      <c r="BT71" s="859"/>
      <c r="BU71" s="859"/>
      <c r="BV71" s="859"/>
      <c r="BW71" s="859"/>
      <c r="BX71" s="859"/>
      <c r="BY71" s="859"/>
      <c r="BZ71" s="859"/>
      <c r="CA71" s="859"/>
      <c r="CB71" s="859"/>
      <c r="CC71" s="859"/>
      <c r="CD71" s="859"/>
      <c r="CE71" s="859"/>
      <c r="CF71" s="859"/>
      <c r="CG71" s="864"/>
      <c r="CH71" s="861"/>
      <c r="CI71" s="862"/>
      <c r="CJ71" s="862"/>
      <c r="CK71" s="862"/>
      <c r="CL71" s="863"/>
      <c r="CM71" s="861"/>
      <c r="CN71" s="862"/>
      <c r="CO71" s="862"/>
      <c r="CP71" s="862"/>
      <c r="CQ71" s="863"/>
      <c r="CR71" s="861"/>
      <c r="CS71" s="862"/>
      <c r="CT71" s="862"/>
      <c r="CU71" s="862"/>
      <c r="CV71" s="863"/>
      <c r="CW71" s="861"/>
      <c r="CX71" s="862"/>
      <c r="CY71" s="862"/>
      <c r="CZ71" s="862"/>
      <c r="DA71" s="863"/>
      <c r="DB71" s="861"/>
      <c r="DC71" s="862"/>
      <c r="DD71" s="862"/>
      <c r="DE71" s="862"/>
      <c r="DF71" s="863"/>
      <c r="DG71" s="861"/>
      <c r="DH71" s="862"/>
      <c r="DI71" s="862"/>
      <c r="DJ71" s="862"/>
      <c r="DK71" s="863"/>
      <c r="DL71" s="861"/>
      <c r="DM71" s="862"/>
      <c r="DN71" s="862"/>
      <c r="DO71" s="862"/>
      <c r="DP71" s="863"/>
      <c r="DQ71" s="861"/>
      <c r="DR71" s="862"/>
      <c r="DS71" s="862"/>
      <c r="DT71" s="862"/>
      <c r="DU71" s="863"/>
      <c r="DV71" s="858"/>
      <c r="DW71" s="859"/>
      <c r="DX71" s="859"/>
      <c r="DY71" s="859"/>
      <c r="DZ71" s="860"/>
      <c r="EA71" s="230"/>
    </row>
    <row r="72" spans="1:131" ht="26.25" customHeight="1" x14ac:dyDescent="0.15">
      <c r="A72" s="238">
        <v>5</v>
      </c>
      <c r="B72" s="872" t="s">
        <v>596</v>
      </c>
      <c r="C72" s="873"/>
      <c r="D72" s="873"/>
      <c r="E72" s="873"/>
      <c r="F72" s="873"/>
      <c r="G72" s="873"/>
      <c r="H72" s="873"/>
      <c r="I72" s="873"/>
      <c r="J72" s="873"/>
      <c r="K72" s="873"/>
      <c r="L72" s="873"/>
      <c r="M72" s="873"/>
      <c r="N72" s="873"/>
      <c r="O72" s="873"/>
      <c r="P72" s="874"/>
      <c r="Q72" s="875">
        <v>983883</v>
      </c>
      <c r="R72" s="829"/>
      <c r="S72" s="829"/>
      <c r="T72" s="829"/>
      <c r="U72" s="829"/>
      <c r="V72" s="829">
        <v>942967</v>
      </c>
      <c r="W72" s="829"/>
      <c r="X72" s="829"/>
      <c r="Y72" s="829"/>
      <c r="Z72" s="829"/>
      <c r="AA72" s="829">
        <v>40916</v>
      </c>
      <c r="AB72" s="829"/>
      <c r="AC72" s="829"/>
      <c r="AD72" s="829"/>
      <c r="AE72" s="829"/>
      <c r="AF72" s="829">
        <v>40916</v>
      </c>
      <c r="AG72" s="829"/>
      <c r="AH72" s="829"/>
      <c r="AI72" s="829"/>
      <c r="AJ72" s="829"/>
      <c r="AK72" s="829">
        <v>1</v>
      </c>
      <c r="AL72" s="829"/>
      <c r="AM72" s="829"/>
      <c r="AN72" s="829"/>
      <c r="AO72" s="829"/>
      <c r="AP72" s="829" t="s">
        <v>591</v>
      </c>
      <c r="AQ72" s="829"/>
      <c r="AR72" s="829"/>
      <c r="AS72" s="829"/>
      <c r="AT72" s="829"/>
      <c r="AU72" s="829" t="s">
        <v>591</v>
      </c>
      <c r="AV72" s="829"/>
      <c r="AW72" s="829"/>
      <c r="AX72" s="829"/>
      <c r="AY72" s="829"/>
      <c r="AZ72" s="830"/>
      <c r="BA72" s="830"/>
      <c r="BB72" s="830"/>
      <c r="BC72" s="830"/>
      <c r="BD72" s="831"/>
      <c r="BE72" s="241"/>
      <c r="BF72" s="241"/>
      <c r="BG72" s="241"/>
      <c r="BH72" s="241"/>
      <c r="BI72" s="241"/>
      <c r="BJ72" s="241"/>
      <c r="BK72" s="241"/>
      <c r="BL72" s="241"/>
      <c r="BM72" s="241"/>
      <c r="BN72" s="241"/>
      <c r="BO72" s="241"/>
      <c r="BP72" s="241"/>
      <c r="BQ72" s="238">
        <v>66</v>
      </c>
      <c r="BR72" s="243"/>
      <c r="BS72" s="858"/>
      <c r="BT72" s="859"/>
      <c r="BU72" s="859"/>
      <c r="BV72" s="859"/>
      <c r="BW72" s="859"/>
      <c r="BX72" s="859"/>
      <c r="BY72" s="859"/>
      <c r="BZ72" s="859"/>
      <c r="CA72" s="859"/>
      <c r="CB72" s="859"/>
      <c r="CC72" s="859"/>
      <c r="CD72" s="859"/>
      <c r="CE72" s="859"/>
      <c r="CF72" s="859"/>
      <c r="CG72" s="864"/>
      <c r="CH72" s="861"/>
      <c r="CI72" s="862"/>
      <c r="CJ72" s="862"/>
      <c r="CK72" s="862"/>
      <c r="CL72" s="863"/>
      <c r="CM72" s="861"/>
      <c r="CN72" s="862"/>
      <c r="CO72" s="862"/>
      <c r="CP72" s="862"/>
      <c r="CQ72" s="863"/>
      <c r="CR72" s="861"/>
      <c r="CS72" s="862"/>
      <c r="CT72" s="862"/>
      <c r="CU72" s="862"/>
      <c r="CV72" s="863"/>
      <c r="CW72" s="861"/>
      <c r="CX72" s="862"/>
      <c r="CY72" s="862"/>
      <c r="CZ72" s="862"/>
      <c r="DA72" s="863"/>
      <c r="DB72" s="861"/>
      <c r="DC72" s="862"/>
      <c r="DD72" s="862"/>
      <c r="DE72" s="862"/>
      <c r="DF72" s="863"/>
      <c r="DG72" s="861"/>
      <c r="DH72" s="862"/>
      <c r="DI72" s="862"/>
      <c r="DJ72" s="862"/>
      <c r="DK72" s="863"/>
      <c r="DL72" s="861"/>
      <c r="DM72" s="862"/>
      <c r="DN72" s="862"/>
      <c r="DO72" s="862"/>
      <c r="DP72" s="863"/>
      <c r="DQ72" s="861"/>
      <c r="DR72" s="862"/>
      <c r="DS72" s="862"/>
      <c r="DT72" s="862"/>
      <c r="DU72" s="863"/>
      <c r="DV72" s="858"/>
      <c r="DW72" s="859"/>
      <c r="DX72" s="859"/>
      <c r="DY72" s="859"/>
      <c r="DZ72" s="860"/>
      <c r="EA72" s="230"/>
    </row>
    <row r="73" spans="1:131" ht="26.25" customHeight="1" x14ac:dyDescent="0.15">
      <c r="A73" s="238">
        <v>6</v>
      </c>
      <c r="B73" s="872" t="s">
        <v>597</v>
      </c>
      <c r="C73" s="873"/>
      <c r="D73" s="873"/>
      <c r="E73" s="873"/>
      <c r="F73" s="873"/>
      <c r="G73" s="873"/>
      <c r="H73" s="873"/>
      <c r="I73" s="873"/>
      <c r="J73" s="873"/>
      <c r="K73" s="873"/>
      <c r="L73" s="873"/>
      <c r="M73" s="873"/>
      <c r="N73" s="873"/>
      <c r="O73" s="873"/>
      <c r="P73" s="874"/>
      <c r="Q73" s="875">
        <v>79511</v>
      </c>
      <c r="R73" s="829"/>
      <c r="S73" s="829"/>
      <c r="T73" s="829"/>
      <c r="U73" s="829"/>
      <c r="V73" s="829">
        <v>79511</v>
      </c>
      <c r="W73" s="829"/>
      <c r="X73" s="829"/>
      <c r="Y73" s="829"/>
      <c r="Z73" s="829"/>
      <c r="AA73" s="829" t="s">
        <v>591</v>
      </c>
      <c r="AB73" s="829"/>
      <c r="AC73" s="829"/>
      <c r="AD73" s="829"/>
      <c r="AE73" s="829"/>
      <c r="AF73" s="829" t="s">
        <v>591</v>
      </c>
      <c r="AG73" s="829"/>
      <c r="AH73" s="829"/>
      <c r="AI73" s="829"/>
      <c r="AJ73" s="829"/>
      <c r="AK73" s="829" t="s">
        <v>591</v>
      </c>
      <c r="AL73" s="829"/>
      <c r="AM73" s="829"/>
      <c r="AN73" s="829"/>
      <c r="AO73" s="829"/>
      <c r="AP73" s="829" t="s">
        <v>591</v>
      </c>
      <c r="AQ73" s="829"/>
      <c r="AR73" s="829"/>
      <c r="AS73" s="829"/>
      <c r="AT73" s="829"/>
      <c r="AU73" s="829" t="s">
        <v>591</v>
      </c>
      <c r="AV73" s="829"/>
      <c r="AW73" s="829"/>
      <c r="AX73" s="829"/>
      <c r="AY73" s="829"/>
      <c r="AZ73" s="830"/>
      <c r="BA73" s="830"/>
      <c r="BB73" s="830"/>
      <c r="BC73" s="830"/>
      <c r="BD73" s="831"/>
      <c r="BE73" s="241"/>
      <c r="BF73" s="241"/>
      <c r="BG73" s="241"/>
      <c r="BH73" s="241"/>
      <c r="BI73" s="241"/>
      <c r="BJ73" s="241"/>
      <c r="BK73" s="241"/>
      <c r="BL73" s="241"/>
      <c r="BM73" s="241"/>
      <c r="BN73" s="241"/>
      <c r="BO73" s="241"/>
      <c r="BP73" s="241"/>
      <c r="BQ73" s="238">
        <v>67</v>
      </c>
      <c r="BR73" s="243"/>
      <c r="BS73" s="858"/>
      <c r="BT73" s="859"/>
      <c r="BU73" s="859"/>
      <c r="BV73" s="859"/>
      <c r="BW73" s="859"/>
      <c r="BX73" s="859"/>
      <c r="BY73" s="859"/>
      <c r="BZ73" s="859"/>
      <c r="CA73" s="859"/>
      <c r="CB73" s="859"/>
      <c r="CC73" s="859"/>
      <c r="CD73" s="859"/>
      <c r="CE73" s="859"/>
      <c r="CF73" s="859"/>
      <c r="CG73" s="864"/>
      <c r="CH73" s="861"/>
      <c r="CI73" s="862"/>
      <c r="CJ73" s="862"/>
      <c r="CK73" s="862"/>
      <c r="CL73" s="863"/>
      <c r="CM73" s="861"/>
      <c r="CN73" s="862"/>
      <c r="CO73" s="862"/>
      <c r="CP73" s="862"/>
      <c r="CQ73" s="863"/>
      <c r="CR73" s="861"/>
      <c r="CS73" s="862"/>
      <c r="CT73" s="862"/>
      <c r="CU73" s="862"/>
      <c r="CV73" s="863"/>
      <c r="CW73" s="861"/>
      <c r="CX73" s="862"/>
      <c r="CY73" s="862"/>
      <c r="CZ73" s="862"/>
      <c r="DA73" s="863"/>
      <c r="DB73" s="861"/>
      <c r="DC73" s="862"/>
      <c r="DD73" s="862"/>
      <c r="DE73" s="862"/>
      <c r="DF73" s="863"/>
      <c r="DG73" s="861"/>
      <c r="DH73" s="862"/>
      <c r="DI73" s="862"/>
      <c r="DJ73" s="862"/>
      <c r="DK73" s="863"/>
      <c r="DL73" s="861"/>
      <c r="DM73" s="862"/>
      <c r="DN73" s="862"/>
      <c r="DO73" s="862"/>
      <c r="DP73" s="863"/>
      <c r="DQ73" s="861"/>
      <c r="DR73" s="862"/>
      <c r="DS73" s="862"/>
      <c r="DT73" s="862"/>
      <c r="DU73" s="863"/>
      <c r="DV73" s="858"/>
      <c r="DW73" s="859"/>
      <c r="DX73" s="859"/>
      <c r="DY73" s="859"/>
      <c r="DZ73" s="860"/>
      <c r="EA73" s="230"/>
    </row>
    <row r="74" spans="1:131" ht="26.25" customHeight="1" x14ac:dyDescent="0.15">
      <c r="A74" s="238">
        <v>7</v>
      </c>
      <c r="B74" s="872" t="s">
        <v>598</v>
      </c>
      <c r="C74" s="873"/>
      <c r="D74" s="873"/>
      <c r="E74" s="873"/>
      <c r="F74" s="873"/>
      <c r="G74" s="873"/>
      <c r="H74" s="873"/>
      <c r="I74" s="873"/>
      <c r="J74" s="873"/>
      <c r="K74" s="873"/>
      <c r="L74" s="873"/>
      <c r="M74" s="873"/>
      <c r="N74" s="873"/>
      <c r="O74" s="873"/>
      <c r="P74" s="874"/>
      <c r="Q74" s="875">
        <v>4075</v>
      </c>
      <c r="R74" s="829"/>
      <c r="S74" s="829"/>
      <c r="T74" s="829"/>
      <c r="U74" s="829"/>
      <c r="V74" s="829">
        <v>9377</v>
      </c>
      <c r="W74" s="829"/>
      <c r="X74" s="829"/>
      <c r="Y74" s="829"/>
      <c r="Z74" s="829"/>
      <c r="AA74" s="829">
        <v>98</v>
      </c>
      <c r="AB74" s="829"/>
      <c r="AC74" s="829"/>
      <c r="AD74" s="829"/>
      <c r="AE74" s="829"/>
      <c r="AF74" s="829">
        <v>98</v>
      </c>
      <c r="AG74" s="829"/>
      <c r="AH74" s="829"/>
      <c r="AI74" s="829"/>
      <c r="AJ74" s="829"/>
      <c r="AK74" s="829">
        <v>88</v>
      </c>
      <c r="AL74" s="829"/>
      <c r="AM74" s="829"/>
      <c r="AN74" s="829"/>
      <c r="AO74" s="829"/>
      <c r="AP74" s="829">
        <v>321</v>
      </c>
      <c r="AQ74" s="829"/>
      <c r="AR74" s="829"/>
      <c r="AS74" s="829"/>
      <c r="AT74" s="829"/>
      <c r="AU74" s="829" t="s">
        <v>591</v>
      </c>
      <c r="AV74" s="829"/>
      <c r="AW74" s="829"/>
      <c r="AX74" s="829"/>
      <c r="AY74" s="829"/>
      <c r="AZ74" s="830"/>
      <c r="BA74" s="830"/>
      <c r="BB74" s="830"/>
      <c r="BC74" s="830"/>
      <c r="BD74" s="831"/>
      <c r="BE74" s="241"/>
      <c r="BF74" s="241"/>
      <c r="BG74" s="241"/>
      <c r="BH74" s="241"/>
      <c r="BI74" s="241"/>
      <c r="BJ74" s="241"/>
      <c r="BK74" s="241"/>
      <c r="BL74" s="241"/>
      <c r="BM74" s="241"/>
      <c r="BN74" s="241"/>
      <c r="BO74" s="241"/>
      <c r="BP74" s="241"/>
      <c r="BQ74" s="238">
        <v>68</v>
      </c>
      <c r="BR74" s="243"/>
      <c r="BS74" s="858"/>
      <c r="BT74" s="859"/>
      <c r="BU74" s="859"/>
      <c r="BV74" s="859"/>
      <c r="BW74" s="859"/>
      <c r="BX74" s="859"/>
      <c r="BY74" s="859"/>
      <c r="BZ74" s="859"/>
      <c r="CA74" s="859"/>
      <c r="CB74" s="859"/>
      <c r="CC74" s="859"/>
      <c r="CD74" s="859"/>
      <c r="CE74" s="859"/>
      <c r="CF74" s="859"/>
      <c r="CG74" s="864"/>
      <c r="CH74" s="861"/>
      <c r="CI74" s="862"/>
      <c r="CJ74" s="862"/>
      <c r="CK74" s="862"/>
      <c r="CL74" s="863"/>
      <c r="CM74" s="861"/>
      <c r="CN74" s="862"/>
      <c r="CO74" s="862"/>
      <c r="CP74" s="862"/>
      <c r="CQ74" s="863"/>
      <c r="CR74" s="861"/>
      <c r="CS74" s="862"/>
      <c r="CT74" s="862"/>
      <c r="CU74" s="862"/>
      <c r="CV74" s="863"/>
      <c r="CW74" s="861"/>
      <c r="CX74" s="862"/>
      <c r="CY74" s="862"/>
      <c r="CZ74" s="862"/>
      <c r="DA74" s="863"/>
      <c r="DB74" s="861"/>
      <c r="DC74" s="862"/>
      <c r="DD74" s="862"/>
      <c r="DE74" s="862"/>
      <c r="DF74" s="863"/>
      <c r="DG74" s="861"/>
      <c r="DH74" s="862"/>
      <c r="DI74" s="862"/>
      <c r="DJ74" s="862"/>
      <c r="DK74" s="863"/>
      <c r="DL74" s="861"/>
      <c r="DM74" s="862"/>
      <c r="DN74" s="862"/>
      <c r="DO74" s="862"/>
      <c r="DP74" s="863"/>
      <c r="DQ74" s="861"/>
      <c r="DR74" s="862"/>
      <c r="DS74" s="862"/>
      <c r="DT74" s="862"/>
      <c r="DU74" s="863"/>
      <c r="DV74" s="858"/>
      <c r="DW74" s="859"/>
      <c r="DX74" s="859"/>
      <c r="DY74" s="859"/>
      <c r="DZ74" s="860"/>
      <c r="EA74" s="230"/>
    </row>
    <row r="75" spans="1:131" ht="26.25" customHeight="1" x14ac:dyDescent="0.15">
      <c r="A75" s="238">
        <v>8</v>
      </c>
      <c r="B75" s="872"/>
      <c r="C75" s="873"/>
      <c r="D75" s="873"/>
      <c r="E75" s="873"/>
      <c r="F75" s="873"/>
      <c r="G75" s="873"/>
      <c r="H75" s="873"/>
      <c r="I75" s="873"/>
      <c r="J75" s="873"/>
      <c r="K75" s="873"/>
      <c r="L75" s="873"/>
      <c r="M75" s="873"/>
      <c r="N75" s="873"/>
      <c r="O75" s="873"/>
      <c r="P75" s="874"/>
      <c r="Q75" s="876"/>
      <c r="R75" s="877"/>
      <c r="S75" s="877"/>
      <c r="T75" s="877"/>
      <c r="U75" s="832"/>
      <c r="V75" s="878"/>
      <c r="W75" s="877"/>
      <c r="X75" s="877"/>
      <c r="Y75" s="877"/>
      <c r="Z75" s="832"/>
      <c r="AA75" s="878"/>
      <c r="AB75" s="877"/>
      <c r="AC75" s="877"/>
      <c r="AD75" s="877"/>
      <c r="AE75" s="832"/>
      <c r="AF75" s="878"/>
      <c r="AG75" s="877"/>
      <c r="AH75" s="877"/>
      <c r="AI75" s="877"/>
      <c r="AJ75" s="832"/>
      <c r="AK75" s="878"/>
      <c r="AL75" s="877"/>
      <c r="AM75" s="877"/>
      <c r="AN75" s="877"/>
      <c r="AO75" s="832"/>
      <c r="AP75" s="878"/>
      <c r="AQ75" s="877"/>
      <c r="AR75" s="877"/>
      <c r="AS75" s="877"/>
      <c r="AT75" s="832"/>
      <c r="AU75" s="878"/>
      <c r="AV75" s="877"/>
      <c r="AW75" s="877"/>
      <c r="AX75" s="877"/>
      <c r="AY75" s="832"/>
      <c r="AZ75" s="830"/>
      <c r="BA75" s="830"/>
      <c r="BB75" s="830"/>
      <c r="BC75" s="830"/>
      <c r="BD75" s="831"/>
      <c r="BE75" s="241"/>
      <c r="BF75" s="241"/>
      <c r="BG75" s="241"/>
      <c r="BH75" s="241"/>
      <c r="BI75" s="241"/>
      <c r="BJ75" s="241"/>
      <c r="BK75" s="241"/>
      <c r="BL75" s="241"/>
      <c r="BM75" s="241"/>
      <c r="BN75" s="241"/>
      <c r="BO75" s="241"/>
      <c r="BP75" s="241"/>
      <c r="BQ75" s="238">
        <v>69</v>
      </c>
      <c r="BR75" s="243"/>
      <c r="BS75" s="858"/>
      <c r="BT75" s="859"/>
      <c r="BU75" s="859"/>
      <c r="BV75" s="859"/>
      <c r="BW75" s="859"/>
      <c r="BX75" s="859"/>
      <c r="BY75" s="859"/>
      <c r="BZ75" s="859"/>
      <c r="CA75" s="859"/>
      <c r="CB75" s="859"/>
      <c r="CC75" s="859"/>
      <c r="CD75" s="859"/>
      <c r="CE75" s="859"/>
      <c r="CF75" s="859"/>
      <c r="CG75" s="864"/>
      <c r="CH75" s="861"/>
      <c r="CI75" s="862"/>
      <c r="CJ75" s="862"/>
      <c r="CK75" s="862"/>
      <c r="CL75" s="863"/>
      <c r="CM75" s="861"/>
      <c r="CN75" s="862"/>
      <c r="CO75" s="862"/>
      <c r="CP75" s="862"/>
      <c r="CQ75" s="863"/>
      <c r="CR75" s="861"/>
      <c r="CS75" s="862"/>
      <c r="CT75" s="862"/>
      <c r="CU75" s="862"/>
      <c r="CV75" s="863"/>
      <c r="CW75" s="861"/>
      <c r="CX75" s="862"/>
      <c r="CY75" s="862"/>
      <c r="CZ75" s="862"/>
      <c r="DA75" s="863"/>
      <c r="DB75" s="861"/>
      <c r="DC75" s="862"/>
      <c r="DD75" s="862"/>
      <c r="DE75" s="862"/>
      <c r="DF75" s="863"/>
      <c r="DG75" s="861"/>
      <c r="DH75" s="862"/>
      <c r="DI75" s="862"/>
      <c r="DJ75" s="862"/>
      <c r="DK75" s="863"/>
      <c r="DL75" s="861"/>
      <c r="DM75" s="862"/>
      <c r="DN75" s="862"/>
      <c r="DO75" s="862"/>
      <c r="DP75" s="863"/>
      <c r="DQ75" s="861"/>
      <c r="DR75" s="862"/>
      <c r="DS75" s="862"/>
      <c r="DT75" s="862"/>
      <c r="DU75" s="863"/>
      <c r="DV75" s="858"/>
      <c r="DW75" s="859"/>
      <c r="DX75" s="859"/>
      <c r="DY75" s="859"/>
      <c r="DZ75" s="860"/>
      <c r="EA75" s="230"/>
    </row>
    <row r="76" spans="1:131" ht="26.25" customHeight="1" x14ac:dyDescent="0.15">
      <c r="A76" s="238">
        <v>9</v>
      </c>
      <c r="B76" s="872"/>
      <c r="C76" s="873"/>
      <c r="D76" s="873"/>
      <c r="E76" s="873"/>
      <c r="F76" s="873"/>
      <c r="G76" s="873"/>
      <c r="H76" s="873"/>
      <c r="I76" s="873"/>
      <c r="J76" s="873"/>
      <c r="K76" s="873"/>
      <c r="L76" s="873"/>
      <c r="M76" s="873"/>
      <c r="N76" s="873"/>
      <c r="O76" s="873"/>
      <c r="P76" s="874"/>
      <c r="Q76" s="876"/>
      <c r="R76" s="877"/>
      <c r="S76" s="877"/>
      <c r="T76" s="877"/>
      <c r="U76" s="832"/>
      <c r="V76" s="878"/>
      <c r="W76" s="877"/>
      <c r="X76" s="877"/>
      <c r="Y76" s="877"/>
      <c r="Z76" s="832"/>
      <c r="AA76" s="878"/>
      <c r="AB76" s="877"/>
      <c r="AC76" s="877"/>
      <c r="AD76" s="877"/>
      <c r="AE76" s="832"/>
      <c r="AF76" s="878"/>
      <c r="AG76" s="877"/>
      <c r="AH76" s="877"/>
      <c r="AI76" s="877"/>
      <c r="AJ76" s="832"/>
      <c r="AK76" s="878"/>
      <c r="AL76" s="877"/>
      <c r="AM76" s="877"/>
      <c r="AN76" s="877"/>
      <c r="AO76" s="832"/>
      <c r="AP76" s="878"/>
      <c r="AQ76" s="877"/>
      <c r="AR76" s="877"/>
      <c r="AS76" s="877"/>
      <c r="AT76" s="832"/>
      <c r="AU76" s="878"/>
      <c r="AV76" s="877"/>
      <c r="AW76" s="877"/>
      <c r="AX76" s="877"/>
      <c r="AY76" s="832"/>
      <c r="AZ76" s="830"/>
      <c r="BA76" s="830"/>
      <c r="BB76" s="830"/>
      <c r="BC76" s="830"/>
      <c r="BD76" s="831"/>
      <c r="BE76" s="241"/>
      <c r="BF76" s="241"/>
      <c r="BG76" s="241"/>
      <c r="BH76" s="241"/>
      <c r="BI76" s="241"/>
      <c r="BJ76" s="241"/>
      <c r="BK76" s="241"/>
      <c r="BL76" s="241"/>
      <c r="BM76" s="241"/>
      <c r="BN76" s="241"/>
      <c r="BO76" s="241"/>
      <c r="BP76" s="241"/>
      <c r="BQ76" s="238">
        <v>70</v>
      </c>
      <c r="BR76" s="243"/>
      <c r="BS76" s="858"/>
      <c r="BT76" s="859"/>
      <c r="BU76" s="859"/>
      <c r="BV76" s="859"/>
      <c r="BW76" s="859"/>
      <c r="BX76" s="859"/>
      <c r="BY76" s="859"/>
      <c r="BZ76" s="859"/>
      <c r="CA76" s="859"/>
      <c r="CB76" s="859"/>
      <c r="CC76" s="859"/>
      <c r="CD76" s="859"/>
      <c r="CE76" s="859"/>
      <c r="CF76" s="859"/>
      <c r="CG76" s="864"/>
      <c r="CH76" s="861"/>
      <c r="CI76" s="862"/>
      <c r="CJ76" s="862"/>
      <c r="CK76" s="862"/>
      <c r="CL76" s="863"/>
      <c r="CM76" s="861"/>
      <c r="CN76" s="862"/>
      <c r="CO76" s="862"/>
      <c r="CP76" s="862"/>
      <c r="CQ76" s="863"/>
      <c r="CR76" s="861"/>
      <c r="CS76" s="862"/>
      <c r="CT76" s="862"/>
      <c r="CU76" s="862"/>
      <c r="CV76" s="863"/>
      <c r="CW76" s="861"/>
      <c r="CX76" s="862"/>
      <c r="CY76" s="862"/>
      <c r="CZ76" s="862"/>
      <c r="DA76" s="863"/>
      <c r="DB76" s="861"/>
      <c r="DC76" s="862"/>
      <c r="DD76" s="862"/>
      <c r="DE76" s="862"/>
      <c r="DF76" s="863"/>
      <c r="DG76" s="861"/>
      <c r="DH76" s="862"/>
      <c r="DI76" s="862"/>
      <c r="DJ76" s="862"/>
      <c r="DK76" s="863"/>
      <c r="DL76" s="861"/>
      <c r="DM76" s="862"/>
      <c r="DN76" s="862"/>
      <c r="DO76" s="862"/>
      <c r="DP76" s="863"/>
      <c r="DQ76" s="861"/>
      <c r="DR76" s="862"/>
      <c r="DS76" s="862"/>
      <c r="DT76" s="862"/>
      <c r="DU76" s="863"/>
      <c r="DV76" s="858"/>
      <c r="DW76" s="859"/>
      <c r="DX76" s="859"/>
      <c r="DY76" s="859"/>
      <c r="DZ76" s="860"/>
      <c r="EA76" s="230"/>
    </row>
    <row r="77" spans="1:131" ht="26.25" customHeight="1" x14ac:dyDescent="0.15">
      <c r="A77" s="238">
        <v>10</v>
      </c>
      <c r="B77" s="872"/>
      <c r="C77" s="873"/>
      <c r="D77" s="873"/>
      <c r="E77" s="873"/>
      <c r="F77" s="873"/>
      <c r="G77" s="873"/>
      <c r="H77" s="873"/>
      <c r="I77" s="873"/>
      <c r="J77" s="873"/>
      <c r="K77" s="873"/>
      <c r="L77" s="873"/>
      <c r="M77" s="873"/>
      <c r="N77" s="873"/>
      <c r="O77" s="873"/>
      <c r="P77" s="874"/>
      <c r="Q77" s="876"/>
      <c r="R77" s="877"/>
      <c r="S77" s="877"/>
      <c r="T77" s="877"/>
      <c r="U77" s="832"/>
      <c r="V77" s="878"/>
      <c r="W77" s="877"/>
      <c r="X77" s="877"/>
      <c r="Y77" s="877"/>
      <c r="Z77" s="832"/>
      <c r="AA77" s="878"/>
      <c r="AB77" s="877"/>
      <c r="AC77" s="877"/>
      <c r="AD77" s="877"/>
      <c r="AE77" s="832"/>
      <c r="AF77" s="878"/>
      <c r="AG77" s="877"/>
      <c r="AH77" s="877"/>
      <c r="AI77" s="877"/>
      <c r="AJ77" s="832"/>
      <c r="AK77" s="878"/>
      <c r="AL77" s="877"/>
      <c r="AM77" s="877"/>
      <c r="AN77" s="877"/>
      <c r="AO77" s="832"/>
      <c r="AP77" s="878"/>
      <c r="AQ77" s="877"/>
      <c r="AR77" s="877"/>
      <c r="AS77" s="877"/>
      <c r="AT77" s="832"/>
      <c r="AU77" s="878"/>
      <c r="AV77" s="877"/>
      <c r="AW77" s="877"/>
      <c r="AX77" s="877"/>
      <c r="AY77" s="832"/>
      <c r="AZ77" s="830"/>
      <c r="BA77" s="830"/>
      <c r="BB77" s="830"/>
      <c r="BC77" s="830"/>
      <c r="BD77" s="831"/>
      <c r="BE77" s="241"/>
      <c r="BF77" s="241"/>
      <c r="BG77" s="241"/>
      <c r="BH77" s="241"/>
      <c r="BI77" s="241"/>
      <c r="BJ77" s="241"/>
      <c r="BK77" s="241"/>
      <c r="BL77" s="241"/>
      <c r="BM77" s="241"/>
      <c r="BN77" s="241"/>
      <c r="BO77" s="241"/>
      <c r="BP77" s="241"/>
      <c r="BQ77" s="238">
        <v>71</v>
      </c>
      <c r="BR77" s="243"/>
      <c r="BS77" s="858"/>
      <c r="BT77" s="859"/>
      <c r="BU77" s="859"/>
      <c r="BV77" s="859"/>
      <c r="BW77" s="859"/>
      <c r="BX77" s="859"/>
      <c r="BY77" s="859"/>
      <c r="BZ77" s="859"/>
      <c r="CA77" s="859"/>
      <c r="CB77" s="859"/>
      <c r="CC77" s="859"/>
      <c r="CD77" s="859"/>
      <c r="CE77" s="859"/>
      <c r="CF77" s="859"/>
      <c r="CG77" s="864"/>
      <c r="CH77" s="861"/>
      <c r="CI77" s="862"/>
      <c r="CJ77" s="862"/>
      <c r="CK77" s="862"/>
      <c r="CL77" s="863"/>
      <c r="CM77" s="861"/>
      <c r="CN77" s="862"/>
      <c r="CO77" s="862"/>
      <c r="CP77" s="862"/>
      <c r="CQ77" s="863"/>
      <c r="CR77" s="861"/>
      <c r="CS77" s="862"/>
      <c r="CT77" s="862"/>
      <c r="CU77" s="862"/>
      <c r="CV77" s="863"/>
      <c r="CW77" s="861"/>
      <c r="CX77" s="862"/>
      <c r="CY77" s="862"/>
      <c r="CZ77" s="862"/>
      <c r="DA77" s="863"/>
      <c r="DB77" s="861"/>
      <c r="DC77" s="862"/>
      <c r="DD77" s="862"/>
      <c r="DE77" s="862"/>
      <c r="DF77" s="863"/>
      <c r="DG77" s="861"/>
      <c r="DH77" s="862"/>
      <c r="DI77" s="862"/>
      <c r="DJ77" s="862"/>
      <c r="DK77" s="863"/>
      <c r="DL77" s="861"/>
      <c r="DM77" s="862"/>
      <c r="DN77" s="862"/>
      <c r="DO77" s="862"/>
      <c r="DP77" s="863"/>
      <c r="DQ77" s="861"/>
      <c r="DR77" s="862"/>
      <c r="DS77" s="862"/>
      <c r="DT77" s="862"/>
      <c r="DU77" s="863"/>
      <c r="DV77" s="858"/>
      <c r="DW77" s="859"/>
      <c r="DX77" s="859"/>
      <c r="DY77" s="859"/>
      <c r="DZ77" s="860"/>
      <c r="EA77" s="230"/>
    </row>
    <row r="78" spans="1:131" ht="26.25" customHeight="1" x14ac:dyDescent="0.15">
      <c r="A78" s="238">
        <v>11</v>
      </c>
      <c r="B78" s="872"/>
      <c r="C78" s="873"/>
      <c r="D78" s="873"/>
      <c r="E78" s="873"/>
      <c r="F78" s="873"/>
      <c r="G78" s="873"/>
      <c r="H78" s="873"/>
      <c r="I78" s="873"/>
      <c r="J78" s="873"/>
      <c r="K78" s="873"/>
      <c r="L78" s="873"/>
      <c r="M78" s="873"/>
      <c r="N78" s="873"/>
      <c r="O78" s="873"/>
      <c r="P78" s="874"/>
      <c r="Q78" s="875"/>
      <c r="R78" s="829"/>
      <c r="S78" s="829"/>
      <c r="T78" s="829"/>
      <c r="U78" s="829"/>
      <c r="V78" s="829"/>
      <c r="W78" s="829"/>
      <c r="X78" s="829"/>
      <c r="Y78" s="829"/>
      <c r="Z78" s="829"/>
      <c r="AA78" s="829"/>
      <c r="AB78" s="829"/>
      <c r="AC78" s="829"/>
      <c r="AD78" s="829"/>
      <c r="AE78" s="829"/>
      <c r="AF78" s="829"/>
      <c r="AG78" s="829"/>
      <c r="AH78" s="829"/>
      <c r="AI78" s="829"/>
      <c r="AJ78" s="829"/>
      <c r="AK78" s="829"/>
      <c r="AL78" s="829"/>
      <c r="AM78" s="829"/>
      <c r="AN78" s="829"/>
      <c r="AO78" s="829"/>
      <c r="AP78" s="829"/>
      <c r="AQ78" s="829"/>
      <c r="AR78" s="829"/>
      <c r="AS78" s="829"/>
      <c r="AT78" s="829"/>
      <c r="AU78" s="829"/>
      <c r="AV78" s="829"/>
      <c r="AW78" s="829"/>
      <c r="AX78" s="829"/>
      <c r="AY78" s="829"/>
      <c r="AZ78" s="830"/>
      <c r="BA78" s="830"/>
      <c r="BB78" s="830"/>
      <c r="BC78" s="830"/>
      <c r="BD78" s="831"/>
      <c r="BE78" s="241"/>
      <c r="BF78" s="241"/>
      <c r="BG78" s="241"/>
      <c r="BH78" s="241"/>
      <c r="BI78" s="241"/>
      <c r="BJ78" s="230"/>
      <c r="BK78" s="230"/>
      <c r="BL78" s="230"/>
      <c r="BM78" s="230"/>
      <c r="BN78" s="230"/>
      <c r="BO78" s="241"/>
      <c r="BP78" s="241"/>
      <c r="BQ78" s="238">
        <v>72</v>
      </c>
      <c r="BR78" s="243"/>
      <c r="BS78" s="858"/>
      <c r="BT78" s="859"/>
      <c r="BU78" s="859"/>
      <c r="BV78" s="859"/>
      <c r="BW78" s="859"/>
      <c r="BX78" s="859"/>
      <c r="BY78" s="859"/>
      <c r="BZ78" s="859"/>
      <c r="CA78" s="859"/>
      <c r="CB78" s="859"/>
      <c r="CC78" s="859"/>
      <c r="CD78" s="859"/>
      <c r="CE78" s="859"/>
      <c r="CF78" s="859"/>
      <c r="CG78" s="864"/>
      <c r="CH78" s="861"/>
      <c r="CI78" s="862"/>
      <c r="CJ78" s="862"/>
      <c r="CK78" s="862"/>
      <c r="CL78" s="863"/>
      <c r="CM78" s="861"/>
      <c r="CN78" s="862"/>
      <c r="CO78" s="862"/>
      <c r="CP78" s="862"/>
      <c r="CQ78" s="863"/>
      <c r="CR78" s="861"/>
      <c r="CS78" s="862"/>
      <c r="CT78" s="862"/>
      <c r="CU78" s="862"/>
      <c r="CV78" s="863"/>
      <c r="CW78" s="861"/>
      <c r="CX78" s="862"/>
      <c r="CY78" s="862"/>
      <c r="CZ78" s="862"/>
      <c r="DA78" s="863"/>
      <c r="DB78" s="861"/>
      <c r="DC78" s="862"/>
      <c r="DD78" s="862"/>
      <c r="DE78" s="862"/>
      <c r="DF78" s="863"/>
      <c r="DG78" s="861"/>
      <c r="DH78" s="862"/>
      <c r="DI78" s="862"/>
      <c r="DJ78" s="862"/>
      <c r="DK78" s="863"/>
      <c r="DL78" s="861"/>
      <c r="DM78" s="862"/>
      <c r="DN78" s="862"/>
      <c r="DO78" s="862"/>
      <c r="DP78" s="863"/>
      <c r="DQ78" s="861"/>
      <c r="DR78" s="862"/>
      <c r="DS78" s="862"/>
      <c r="DT78" s="862"/>
      <c r="DU78" s="863"/>
      <c r="DV78" s="858"/>
      <c r="DW78" s="859"/>
      <c r="DX78" s="859"/>
      <c r="DY78" s="859"/>
      <c r="DZ78" s="860"/>
      <c r="EA78" s="230"/>
    </row>
    <row r="79" spans="1:131" ht="26.25" customHeight="1" x14ac:dyDescent="0.15">
      <c r="A79" s="238">
        <v>12</v>
      </c>
      <c r="B79" s="872"/>
      <c r="C79" s="873"/>
      <c r="D79" s="873"/>
      <c r="E79" s="873"/>
      <c r="F79" s="873"/>
      <c r="G79" s="873"/>
      <c r="H79" s="873"/>
      <c r="I79" s="873"/>
      <c r="J79" s="873"/>
      <c r="K79" s="873"/>
      <c r="L79" s="873"/>
      <c r="M79" s="873"/>
      <c r="N79" s="873"/>
      <c r="O79" s="873"/>
      <c r="P79" s="874"/>
      <c r="Q79" s="875"/>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829"/>
      <c r="AP79" s="829"/>
      <c r="AQ79" s="829"/>
      <c r="AR79" s="829"/>
      <c r="AS79" s="829"/>
      <c r="AT79" s="829"/>
      <c r="AU79" s="829"/>
      <c r="AV79" s="829"/>
      <c r="AW79" s="829"/>
      <c r="AX79" s="829"/>
      <c r="AY79" s="829"/>
      <c r="AZ79" s="830"/>
      <c r="BA79" s="830"/>
      <c r="BB79" s="830"/>
      <c r="BC79" s="830"/>
      <c r="BD79" s="831"/>
      <c r="BE79" s="241"/>
      <c r="BF79" s="241"/>
      <c r="BG79" s="241"/>
      <c r="BH79" s="241"/>
      <c r="BI79" s="241"/>
      <c r="BJ79" s="230"/>
      <c r="BK79" s="230"/>
      <c r="BL79" s="230"/>
      <c r="BM79" s="230"/>
      <c r="BN79" s="230"/>
      <c r="BO79" s="241"/>
      <c r="BP79" s="241"/>
      <c r="BQ79" s="238">
        <v>73</v>
      </c>
      <c r="BR79" s="243"/>
      <c r="BS79" s="858"/>
      <c r="BT79" s="859"/>
      <c r="BU79" s="859"/>
      <c r="BV79" s="859"/>
      <c r="BW79" s="859"/>
      <c r="BX79" s="859"/>
      <c r="BY79" s="859"/>
      <c r="BZ79" s="859"/>
      <c r="CA79" s="859"/>
      <c r="CB79" s="859"/>
      <c r="CC79" s="859"/>
      <c r="CD79" s="859"/>
      <c r="CE79" s="859"/>
      <c r="CF79" s="859"/>
      <c r="CG79" s="864"/>
      <c r="CH79" s="861"/>
      <c r="CI79" s="862"/>
      <c r="CJ79" s="862"/>
      <c r="CK79" s="862"/>
      <c r="CL79" s="863"/>
      <c r="CM79" s="861"/>
      <c r="CN79" s="862"/>
      <c r="CO79" s="862"/>
      <c r="CP79" s="862"/>
      <c r="CQ79" s="863"/>
      <c r="CR79" s="861"/>
      <c r="CS79" s="862"/>
      <c r="CT79" s="862"/>
      <c r="CU79" s="862"/>
      <c r="CV79" s="863"/>
      <c r="CW79" s="861"/>
      <c r="CX79" s="862"/>
      <c r="CY79" s="862"/>
      <c r="CZ79" s="862"/>
      <c r="DA79" s="863"/>
      <c r="DB79" s="861"/>
      <c r="DC79" s="862"/>
      <c r="DD79" s="862"/>
      <c r="DE79" s="862"/>
      <c r="DF79" s="863"/>
      <c r="DG79" s="861"/>
      <c r="DH79" s="862"/>
      <c r="DI79" s="862"/>
      <c r="DJ79" s="862"/>
      <c r="DK79" s="863"/>
      <c r="DL79" s="861"/>
      <c r="DM79" s="862"/>
      <c r="DN79" s="862"/>
      <c r="DO79" s="862"/>
      <c r="DP79" s="863"/>
      <c r="DQ79" s="861"/>
      <c r="DR79" s="862"/>
      <c r="DS79" s="862"/>
      <c r="DT79" s="862"/>
      <c r="DU79" s="863"/>
      <c r="DV79" s="858"/>
      <c r="DW79" s="859"/>
      <c r="DX79" s="859"/>
      <c r="DY79" s="859"/>
      <c r="DZ79" s="860"/>
      <c r="EA79" s="230"/>
    </row>
    <row r="80" spans="1:131" ht="26.25" customHeight="1" x14ac:dyDescent="0.15">
      <c r="A80" s="238">
        <v>13</v>
      </c>
      <c r="B80" s="872"/>
      <c r="C80" s="873"/>
      <c r="D80" s="873"/>
      <c r="E80" s="873"/>
      <c r="F80" s="873"/>
      <c r="G80" s="873"/>
      <c r="H80" s="873"/>
      <c r="I80" s="873"/>
      <c r="J80" s="873"/>
      <c r="K80" s="873"/>
      <c r="L80" s="873"/>
      <c r="M80" s="873"/>
      <c r="N80" s="873"/>
      <c r="O80" s="873"/>
      <c r="P80" s="874"/>
      <c r="Q80" s="875"/>
      <c r="R80" s="829"/>
      <c r="S80" s="829"/>
      <c r="T80" s="829"/>
      <c r="U80" s="829"/>
      <c r="V80" s="829"/>
      <c r="W80" s="829"/>
      <c r="X80" s="829"/>
      <c r="Y80" s="829"/>
      <c r="Z80" s="829"/>
      <c r="AA80" s="829"/>
      <c r="AB80" s="829"/>
      <c r="AC80" s="829"/>
      <c r="AD80" s="829"/>
      <c r="AE80" s="829"/>
      <c r="AF80" s="829"/>
      <c r="AG80" s="829"/>
      <c r="AH80" s="829"/>
      <c r="AI80" s="829"/>
      <c r="AJ80" s="829"/>
      <c r="AK80" s="829"/>
      <c r="AL80" s="829"/>
      <c r="AM80" s="829"/>
      <c r="AN80" s="829"/>
      <c r="AO80" s="829"/>
      <c r="AP80" s="829"/>
      <c r="AQ80" s="829"/>
      <c r="AR80" s="829"/>
      <c r="AS80" s="829"/>
      <c r="AT80" s="829"/>
      <c r="AU80" s="829"/>
      <c r="AV80" s="829"/>
      <c r="AW80" s="829"/>
      <c r="AX80" s="829"/>
      <c r="AY80" s="829"/>
      <c r="AZ80" s="830"/>
      <c r="BA80" s="830"/>
      <c r="BB80" s="830"/>
      <c r="BC80" s="830"/>
      <c r="BD80" s="831"/>
      <c r="BE80" s="241"/>
      <c r="BF80" s="241"/>
      <c r="BG80" s="241"/>
      <c r="BH80" s="241"/>
      <c r="BI80" s="241"/>
      <c r="BJ80" s="241"/>
      <c r="BK80" s="241"/>
      <c r="BL80" s="241"/>
      <c r="BM80" s="241"/>
      <c r="BN80" s="241"/>
      <c r="BO80" s="241"/>
      <c r="BP80" s="241"/>
      <c r="BQ80" s="238">
        <v>74</v>
      </c>
      <c r="BR80" s="243"/>
      <c r="BS80" s="858"/>
      <c r="BT80" s="859"/>
      <c r="BU80" s="859"/>
      <c r="BV80" s="859"/>
      <c r="BW80" s="859"/>
      <c r="BX80" s="859"/>
      <c r="BY80" s="859"/>
      <c r="BZ80" s="859"/>
      <c r="CA80" s="859"/>
      <c r="CB80" s="859"/>
      <c r="CC80" s="859"/>
      <c r="CD80" s="859"/>
      <c r="CE80" s="859"/>
      <c r="CF80" s="859"/>
      <c r="CG80" s="864"/>
      <c r="CH80" s="861"/>
      <c r="CI80" s="862"/>
      <c r="CJ80" s="862"/>
      <c r="CK80" s="862"/>
      <c r="CL80" s="863"/>
      <c r="CM80" s="861"/>
      <c r="CN80" s="862"/>
      <c r="CO80" s="862"/>
      <c r="CP80" s="862"/>
      <c r="CQ80" s="863"/>
      <c r="CR80" s="861"/>
      <c r="CS80" s="862"/>
      <c r="CT80" s="862"/>
      <c r="CU80" s="862"/>
      <c r="CV80" s="863"/>
      <c r="CW80" s="861"/>
      <c r="CX80" s="862"/>
      <c r="CY80" s="862"/>
      <c r="CZ80" s="862"/>
      <c r="DA80" s="863"/>
      <c r="DB80" s="861"/>
      <c r="DC80" s="862"/>
      <c r="DD80" s="862"/>
      <c r="DE80" s="862"/>
      <c r="DF80" s="863"/>
      <c r="DG80" s="861"/>
      <c r="DH80" s="862"/>
      <c r="DI80" s="862"/>
      <c r="DJ80" s="862"/>
      <c r="DK80" s="863"/>
      <c r="DL80" s="861"/>
      <c r="DM80" s="862"/>
      <c r="DN80" s="862"/>
      <c r="DO80" s="862"/>
      <c r="DP80" s="863"/>
      <c r="DQ80" s="861"/>
      <c r="DR80" s="862"/>
      <c r="DS80" s="862"/>
      <c r="DT80" s="862"/>
      <c r="DU80" s="863"/>
      <c r="DV80" s="858"/>
      <c r="DW80" s="859"/>
      <c r="DX80" s="859"/>
      <c r="DY80" s="859"/>
      <c r="DZ80" s="860"/>
      <c r="EA80" s="230"/>
    </row>
    <row r="81" spans="1:131" ht="26.25" customHeight="1" x14ac:dyDescent="0.15">
      <c r="A81" s="238">
        <v>14</v>
      </c>
      <c r="B81" s="872"/>
      <c r="C81" s="873"/>
      <c r="D81" s="873"/>
      <c r="E81" s="873"/>
      <c r="F81" s="873"/>
      <c r="G81" s="873"/>
      <c r="H81" s="873"/>
      <c r="I81" s="873"/>
      <c r="J81" s="873"/>
      <c r="K81" s="873"/>
      <c r="L81" s="873"/>
      <c r="M81" s="873"/>
      <c r="N81" s="873"/>
      <c r="O81" s="873"/>
      <c r="P81" s="874"/>
      <c r="Q81" s="875"/>
      <c r="R81" s="829"/>
      <c r="S81" s="829"/>
      <c r="T81" s="829"/>
      <c r="U81" s="829"/>
      <c r="V81" s="829"/>
      <c r="W81" s="829"/>
      <c r="X81" s="829"/>
      <c r="Y81" s="829"/>
      <c r="Z81" s="829"/>
      <c r="AA81" s="829"/>
      <c r="AB81" s="829"/>
      <c r="AC81" s="829"/>
      <c r="AD81" s="829"/>
      <c r="AE81" s="829"/>
      <c r="AF81" s="829"/>
      <c r="AG81" s="829"/>
      <c r="AH81" s="829"/>
      <c r="AI81" s="829"/>
      <c r="AJ81" s="829"/>
      <c r="AK81" s="829"/>
      <c r="AL81" s="829"/>
      <c r="AM81" s="829"/>
      <c r="AN81" s="829"/>
      <c r="AO81" s="829"/>
      <c r="AP81" s="829"/>
      <c r="AQ81" s="829"/>
      <c r="AR81" s="829"/>
      <c r="AS81" s="829"/>
      <c r="AT81" s="829"/>
      <c r="AU81" s="829"/>
      <c r="AV81" s="829"/>
      <c r="AW81" s="829"/>
      <c r="AX81" s="829"/>
      <c r="AY81" s="829"/>
      <c r="AZ81" s="830"/>
      <c r="BA81" s="830"/>
      <c r="BB81" s="830"/>
      <c r="BC81" s="830"/>
      <c r="BD81" s="831"/>
      <c r="BE81" s="241"/>
      <c r="BF81" s="241"/>
      <c r="BG81" s="241"/>
      <c r="BH81" s="241"/>
      <c r="BI81" s="241"/>
      <c r="BJ81" s="241"/>
      <c r="BK81" s="241"/>
      <c r="BL81" s="241"/>
      <c r="BM81" s="241"/>
      <c r="BN81" s="241"/>
      <c r="BO81" s="241"/>
      <c r="BP81" s="241"/>
      <c r="BQ81" s="238">
        <v>75</v>
      </c>
      <c r="BR81" s="243"/>
      <c r="BS81" s="858"/>
      <c r="BT81" s="859"/>
      <c r="BU81" s="859"/>
      <c r="BV81" s="859"/>
      <c r="BW81" s="859"/>
      <c r="BX81" s="859"/>
      <c r="BY81" s="859"/>
      <c r="BZ81" s="859"/>
      <c r="CA81" s="859"/>
      <c r="CB81" s="859"/>
      <c r="CC81" s="859"/>
      <c r="CD81" s="859"/>
      <c r="CE81" s="859"/>
      <c r="CF81" s="859"/>
      <c r="CG81" s="864"/>
      <c r="CH81" s="861"/>
      <c r="CI81" s="862"/>
      <c r="CJ81" s="862"/>
      <c r="CK81" s="862"/>
      <c r="CL81" s="863"/>
      <c r="CM81" s="861"/>
      <c r="CN81" s="862"/>
      <c r="CO81" s="862"/>
      <c r="CP81" s="862"/>
      <c r="CQ81" s="863"/>
      <c r="CR81" s="861"/>
      <c r="CS81" s="862"/>
      <c r="CT81" s="862"/>
      <c r="CU81" s="862"/>
      <c r="CV81" s="863"/>
      <c r="CW81" s="861"/>
      <c r="CX81" s="862"/>
      <c r="CY81" s="862"/>
      <c r="CZ81" s="862"/>
      <c r="DA81" s="863"/>
      <c r="DB81" s="861"/>
      <c r="DC81" s="862"/>
      <c r="DD81" s="862"/>
      <c r="DE81" s="862"/>
      <c r="DF81" s="863"/>
      <c r="DG81" s="861"/>
      <c r="DH81" s="862"/>
      <c r="DI81" s="862"/>
      <c r="DJ81" s="862"/>
      <c r="DK81" s="863"/>
      <c r="DL81" s="861"/>
      <c r="DM81" s="862"/>
      <c r="DN81" s="862"/>
      <c r="DO81" s="862"/>
      <c r="DP81" s="863"/>
      <c r="DQ81" s="861"/>
      <c r="DR81" s="862"/>
      <c r="DS81" s="862"/>
      <c r="DT81" s="862"/>
      <c r="DU81" s="863"/>
      <c r="DV81" s="858"/>
      <c r="DW81" s="859"/>
      <c r="DX81" s="859"/>
      <c r="DY81" s="859"/>
      <c r="DZ81" s="860"/>
      <c r="EA81" s="230"/>
    </row>
    <row r="82" spans="1:131" ht="26.25" customHeight="1" x14ac:dyDescent="0.15">
      <c r="A82" s="238">
        <v>15</v>
      </c>
      <c r="B82" s="872"/>
      <c r="C82" s="873"/>
      <c r="D82" s="873"/>
      <c r="E82" s="873"/>
      <c r="F82" s="873"/>
      <c r="G82" s="873"/>
      <c r="H82" s="873"/>
      <c r="I82" s="873"/>
      <c r="J82" s="873"/>
      <c r="K82" s="873"/>
      <c r="L82" s="873"/>
      <c r="M82" s="873"/>
      <c r="N82" s="873"/>
      <c r="O82" s="873"/>
      <c r="P82" s="874"/>
      <c r="Q82" s="875"/>
      <c r="R82" s="829"/>
      <c r="S82" s="829"/>
      <c r="T82" s="829"/>
      <c r="U82" s="829"/>
      <c r="V82" s="829"/>
      <c r="W82" s="829"/>
      <c r="X82" s="829"/>
      <c r="Y82" s="829"/>
      <c r="Z82" s="829"/>
      <c r="AA82" s="829"/>
      <c r="AB82" s="829"/>
      <c r="AC82" s="829"/>
      <c r="AD82" s="829"/>
      <c r="AE82" s="829"/>
      <c r="AF82" s="829"/>
      <c r="AG82" s="829"/>
      <c r="AH82" s="829"/>
      <c r="AI82" s="829"/>
      <c r="AJ82" s="829"/>
      <c r="AK82" s="829"/>
      <c r="AL82" s="829"/>
      <c r="AM82" s="829"/>
      <c r="AN82" s="829"/>
      <c r="AO82" s="829"/>
      <c r="AP82" s="829"/>
      <c r="AQ82" s="829"/>
      <c r="AR82" s="829"/>
      <c r="AS82" s="829"/>
      <c r="AT82" s="829"/>
      <c r="AU82" s="829"/>
      <c r="AV82" s="829"/>
      <c r="AW82" s="829"/>
      <c r="AX82" s="829"/>
      <c r="AY82" s="829"/>
      <c r="AZ82" s="830"/>
      <c r="BA82" s="830"/>
      <c r="BB82" s="830"/>
      <c r="BC82" s="830"/>
      <c r="BD82" s="831"/>
      <c r="BE82" s="241"/>
      <c r="BF82" s="241"/>
      <c r="BG82" s="241"/>
      <c r="BH82" s="241"/>
      <c r="BI82" s="241"/>
      <c r="BJ82" s="241"/>
      <c r="BK82" s="241"/>
      <c r="BL82" s="241"/>
      <c r="BM82" s="241"/>
      <c r="BN82" s="241"/>
      <c r="BO82" s="241"/>
      <c r="BP82" s="241"/>
      <c r="BQ82" s="238">
        <v>76</v>
      </c>
      <c r="BR82" s="243"/>
      <c r="BS82" s="858"/>
      <c r="BT82" s="859"/>
      <c r="BU82" s="859"/>
      <c r="BV82" s="859"/>
      <c r="BW82" s="859"/>
      <c r="BX82" s="859"/>
      <c r="BY82" s="859"/>
      <c r="BZ82" s="859"/>
      <c r="CA82" s="859"/>
      <c r="CB82" s="859"/>
      <c r="CC82" s="859"/>
      <c r="CD82" s="859"/>
      <c r="CE82" s="859"/>
      <c r="CF82" s="859"/>
      <c r="CG82" s="864"/>
      <c r="CH82" s="861"/>
      <c r="CI82" s="862"/>
      <c r="CJ82" s="862"/>
      <c r="CK82" s="862"/>
      <c r="CL82" s="863"/>
      <c r="CM82" s="861"/>
      <c r="CN82" s="862"/>
      <c r="CO82" s="862"/>
      <c r="CP82" s="862"/>
      <c r="CQ82" s="863"/>
      <c r="CR82" s="861"/>
      <c r="CS82" s="862"/>
      <c r="CT82" s="862"/>
      <c r="CU82" s="862"/>
      <c r="CV82" s="863"/>
      <c r="CW82" s="861"/>
      <c r="CX82" s="862"/>
      <c r="CY82" s="862"/>
      <c r="CZ82" s="862"/>
      <c r="DA82" s="863"/>
      <c r="DB82" s="861"/>
      <c r="DC82" s="862"/>
      <c r="DD82" s="862"/>
      <c r="DE82" s="862"/>
      <c r="DF82" s="863"/>
      <c r="DG82" s="861"/>
      <c r="DH82" s="862"/>
      <c r="DI82" s="862"/>
      <c r="DJ82" s="862"/>
      <c r="DK82" s="863"/>
      <c r="DL82" s="861"/>
      <c r="DM82" s="862"/>
      <c r="DN82" s="862"/>
      <c r="DO82" s="862"/>
      <c r="DP82" s="863"/>
      <c r="DQ82" s="861"/>
      <c r="DR82" s="862"/>
      <c r="DS82" s="862"/>
      <c r="DT82" s="862"/>
      <c r="DU82" s="863"/>
      <c r="DV82" s="858"/>
      <c r="DW82" s="859"/>
      <c r="DX82" s="859"/>
      <c r="DY82" s="859"/>
      <c r="DZ82" s="860"/>
      <c r="EA82" s="230"/>
    </row>
    <row r="83" spans="1:131" ht="26.25" customHeight="1" x14ac:dyDescent="0.15">
      <c r="A83" s="238">
        <v>16</v>
      </c>
      <c r="B83" s="872"/>
      <c r="C83" s="873"/>
      <c r="D83" s="873"/>
      <c r="E83" s="873"/>
      <c r="F83" s="873"/>
      <c r="G83" s="873"/>
      <c r="H83" s="873"/>
      <c r="I83" s="873"/>
      <c r="J83" s="873"/>
      <c r="K83" s="873"/>
      <c r="L83" s="873"/>
      <c r="M83" s="873"/>
      <c r="N83" s="873"/>
      <c r="O83" s="873"/>
      <c r="P83" s="874"/>
      <c r="Q83" s="875"/>
      <c r="R83" s="829"/>
      <c r="S83" s="829"/>
      <c r="T83" s="829"/>
      <c r="U83" s="829"/>
      <c r="V83" s="829"/>
      <c r="W83" s="829"/>
      <c r="X83" s="829"/>
      <c r="Y83" s="829"/>
      <c r="Z83" s="829"/>
      <c r="AA83" s="829"/>
      <c r="AB83" s="829"/>
      <c r="AC83" s="829"/>
      <c r="AD83" s="829"/>
      <c r="AE83" s="829"/>
      <c r="AF83" s="829"/>
      <c r="AG83" s="829"/>
      <c r="AH83" s="829"/>
      <c r="AI83" s="829"/>
      <c r="AJ83" s="829"/>
      <c r="AK83" s="829"/>
      <c r="AL83" s="829"/>
      <c r="AM83" s="829"/>
      <c r="AN83" s="829"/>
      <c r="AO83" s="829"/>
      <c r="AP83" s="829"/>
      <c r="AQ83" s="829"/>
      <c r="AR83" s="829"/>
      <c r="AS83" s="829"/>
      <c r="AT83" s="829"/>
      <c r="AU83" s="829"/>
      <c r="AV83" s="829"/>
      <c r="AW83" s="829"/>
      <c r="AX83" s="829"/>
      <c r="AY83" s="829"/>
      <c r="AZ83" s="830"/>
      <c r="BA83" s="830"/>
      <c r="BB83" s="830"/>
      <c r="BC83" s="830"/>
      <c r="BD83" s="831"/>
      <c r="BE83" s="241"/>
      <c r="BF83" s="241"/>
      <c r="BG83" s="241"/>
      <c r="BH83" s="241"/>
      <c r="BI83" s="241"/>
      <c r="BJ83" s="241"/>
      <c r="BK83" s="241"/>
      <c r="BL83" s="241"/>
      <c r="BM83" s="241"/>
      <c r="BN83" s="241"/>
      <c r="BO83" s="241"/>
      <c r="BP83" s="241"/>
      <c r="BQ83" s="238">
        <v>77</v>
      </c>
      <c r="BR83" s="243"/>
      <c r="BS83" s="858"/>
      <c r="BT83" s="859"/>
      <c r="BU83" s="859"/>
      <c r="BV83" s="859"/>
      <c r="BW83" s="859"/>
      <c r="BX83" s="859"/>
      <c r="BY83" s="859"/>
      <c r="BZ83" s="859"/>
      <c r="CA83" s="859"/>
      <c r="CB83" s="859"/>
      <c r="CC83" s="859"/>
      <c r="CD83" s="859"/>
      <c r="CE83" s="859"/>
      <c r="CF83" s="859"/>
      <c r="CG83" s="864"/>
      <c r="CH83" s="861"/>
      <c r="CI83" s="862"/>
      <c r="CJ83" s="862"/>
      <c r="CK83" s="862"/>
      <c r="CL83" s="863"/>
      <c r="CM83" s="861"/>
      <c r="CN83" s="862"/>
      <c r="CO83" s="862"/>
      <c r="CP83" s="862"/>
      <c r="CQ83" s="863"/>
      <c r="CR83" s="861"/>
      <c r="CS83" s="862"/>
      <c r="CT83" s="862"/>
      <c r="CU83" s="862"/>
      <c r="CV83" s="863"/>
      <c r="CW83" s="861"/>
      <c r="CX83" s="862"/>
      <c r="CY83" s="862"/>
      <c r="CZ83" s="862"/>
      <c r="DA83" s="863"/>
      <c r="DB83" s="861"/>
      <c r="DC83" s="862"/>
      <c r="DD83" s="862"/>
      <c r="DE83" s="862"/>
      <c r="DF83" s="863"/>
      <c r="DG83" s="861"/>
      <c r="DH83" s="862"/>
      <c r="DI83" s="862"/>
      <c r="DJ83" s="862"/>
      <c r="DK83" s="863"/>
      <c r="DL83" s="861"/>
      <c r="DM83" s="862"/>
      <c r="DN83" s="862"/>
      <c r="DO83" s="862"/>
      <c r="DP83" s="863"/>
      <c r="DQ83" s="861"/>
      <c r="DR83" s="862"/>
      <c r="DS83" s="862"/>
      <c r="DT83" s="862"/>
      <c r="DU83" s="863"/>
      <c r="DV83" s="858"/>
      <c r="DW83" s="859"/>
      <c r="DX83" s="859"/>
      <c r="DY83" s="859"/>
      <c r="DZ83" s="860"/>
      <c r="EA83" s="230"/>
    </row>
    <row r="84" spans="1:131" ht="26.25" customHeight="1" x14ac:dyDescent="0.15">
      <c r="A84" s="238">
        <v>17</v>
      </c>
      <c r="B84" s="872"/>
      <c r="C84" s="873"/>
      <c r="D84" s="873"/>
      <c r="E84" s="873"/>
      <c r="F84" s="873"/>
      <c r="G84" s="873"/>
      <c r="H84" s="873"/>
      <c r="I84" s="873"/>
      <c r="J84" s="873"/>
      <c r="K84" s="873"/>
      <c r="L84" s="873"/>
      <c r="M84" s="873"/>
      <c r="N84" s="873"/>
      <c r="O84" s="873"/>
      <c r="P84" s="874"/>
      <c r="Q84" s="875"/>
      <c r="R84" s="829"/>
      <c r="S84" s="829"/>
      <c r="T84" s="829"/>
      <c r="U84" s="829"/>
      <c r="V84" s="829"/>
      <c r="W84" s="829"/>
      <c r="X84" s="829"/>
      <c r="Y84" s="829"/>
      <c r="Z84" s="829"/>
      <c r="AA84" s="829"/>
      <c r="AB84" s="829"/>
      <c r="AC84" s="829"/>
      <c r="AD84" s="829"/>
      <c r="AE84" s="829"/>
      <c r="AF84" s="829"/>
      <c r="AG84" s="829"/>
      <c r="AH84" s="829"/>
      <c r="AI84" s="829"/>
      <c r="AJ84" s="829"/>
      <c r="AK84" s="829"/>
      <c r="AL84" s="829"/>
      <c r="AM84" s="829"/>
      <c r="AN84" s="829"/>
      <c r="AO84" s="829"/>
      <c r="AP84" s="829"/>
      <c r="AQ84" s="829"/>
      <c r="AR84" s="829"/>
      <c r="AS84" s="829"/>
      <c r="AT84" s="829"/>
      <c r="AU84" s="829"/>
      <c r="AV84" s="829"/>
      <c r="AW84" s="829"/>
      <c r="AX84" s="829"/>
      <c r="AY84" s="829"/>
      <c r="AZ84" s="830"/>
      <c r="BA84" s="830"/>
      <c r="BB84" s="830"/>
      <c r="BC84" s="830"/>
      <c r="BD84" s="831"/>
      <c r="BE84" s="241"/>
      <c r="BF84" s="241"/>
      <c r="BG84" s="241"/>
      <c r="BH84" s="241"/>
      <c r="BI84" s="241"/>
      <c r="BJ84" s="241"/>
      <c r="BK84" s="241"/>
      <c r="BL84" s="241"/>
      <c r="BM84" s="241"/>
      <c r="BN84" s="241"/>
      <c r="BO84" s="241"/>
      <c r="BP84" s="241"/>
      <c r="BQ84" s="238">
        <v>78</v>
      </c>
      <c r="BR84" s="243"/>
      <c r="BS84" s="858"/>
      <c r="BT84" s="859"/>
      <c r="BU84" s="859"/>
      <c r="BV84" s="859"/>
      <c r="BW84" s="859"/>
      <c r="BX84" s="859"/>
      <c r="BY84" s="859"/>
      <c r="BZ84" s="859"/>
      <c r="CA84" s="859"/>
      <c r="CB84" s="859"/>
      <c r="CC84" s="859"/>
      <c r="CD84" s="859"/>
      <c r="CE84" s="859"/>
      <c r="CF84" s="859"/>
      <c r="CG84" s="864"/>
      <c r="CH84" s="861"/>
      <c r="CI84" s="862"/>
      <c r="CJ84" s="862"/>
      <c r="CK84" s="862"/>
      <c r="CL84" s="863"/>
      <c r="CM84" s="861"/>
      <c r="CN84" s="862"/>
      <c r="CO84" s="862"/>
      <c r="CP84" s="862"/>
      <c r="CQ84" s="863"/>
      <c r="CR84" s="861"/>
      <c r="CS84" s="862"/>
      <c r="CT84" s="862"/>
      <c r="CU84" s="862"/>
      <c r="CV84" s="863"/>
      <c r="CW84" s="861"/>
      <c r="CX84" s="862"/>
      <c r="CY84" s="862"/>
      <c r="CZ84" s="862"/>
      <c r="DA84" s="863"/>
      <c r="DB84" s="861"/>
      <c r="DC84" s="862"/>
      <c r="DD84" s="862"/>
      <c r="DE84" s="862"/>
      <c r="DF84" s="863"/>
      <c r="DG84" s="861"/>
      <c r="DH84" s="862"/>
      <c r="DI84" s="862"/>
      <c r="DJ84" s="862"/>
      <c r="DK84" s="863"/>
      <c r="DL84" s="861"/>
      <c r="DM84" s="862"/>
      <c r="DN84" s="862"/>
      <c r="DO84" s="862"/>
      <c r="DP84" s="863"/>
      <c r="DQ84" s="861"/>
      <c r="DR84" s="862"/>
      <c r="DS84" s="862"/>
      <c r="DT84" s="862"/>
      <c r="DU84" s="863"/>
      <c r="DV84" s="858"/>
      <c r="DW84" s="859"/>
      <c r="DX84" s="859"/>
      <c r="DY84" s="859"/>
      <c r="DZ84" s="860"/>
      <c r="EA84" s="230"/>
    </row>
    <row r="85" spans="1:131" ht="26.25" customHeight="1" x14ac:dyDescent="0.15">
      <c r="A85" s="238">
        <v>18</v>
      </c>
      <c r="B85" s="872"/>
      <c r="C85" s="873"/>
      <c r="D85" s="873"/>
      <c r="E85" s="873"/>
      <c r="F85" s="873"/>
      <c r="G85" s="873"/>
      <c r="H85" s="873"/>
      <c r="I85" s="873"/>
      <c r="J85" s="873"/>
      <c r="K85" s="873"/>
      <c r="L85" s="873"/>
      <c r="M85" s="873"/>
      <c r="N85" s="873"/>
      <c r="O85" s="873"/>
      <c r="P85" s="874"/>
      <c r="Q85" s="875"/>
      <c r="R85" s="829"/>
      <c r="S85" s="829"/>
      <c r="T85" s="829"/>
      <c r="U85" s="829"/>
      <c r="V85" s="829"/>
      <c r="W85" s="829"/>
      <c r="X85" s="829"/>
      <c r="Y85" s="829"/>
      <c r="Z85" s="829"/>
      <c r="AA85" s="829"/>
      <c r="AB85" s="829"/>
      <c r="AC85" s="829"/>
      <c r="AD85" s="829"/>
      <c r="AE85" s="829"/>
      <c r="AF85" s="829"/>
      <c r="AG85" s="829"/>
      <c r="AH85" s="829"/>
      <c r="AI85" s="829"/>
      <c r="AJ85" s="829"/>
      <c r="AK85" s="829"/>
      <c r="AL85" s="829"/>
      <c r="AM85" s="829"/>
      <c r="AN85" s="829"/>
      <c r="AO85" s="829"/>
      <c r="AP85" s="829"/>
      <c r="AQ85" s="829"/>
      <c r="AR85" s="829"/>
      <c r="AS85" s="829"/>
      <c r="AT85" s="829"/>
      <c r="AU85" s="829"/>
      <c r="AV85" s="829"/>
      <c r="AW85" s="829"/>
      <c r="AX85" s="829"/>
      <c r="AY85" s="829"/>
      <c r="AZ85" s="830"/>
      <c r="BA85" s="830"/>
      <c r="BB85" s="830"/>
      <c r="BC85" s="830"/>
      <c r="BD85" s="831"/>
      <c r="BE85" s="241"/>
      <c r="BF85" s="241"/>
      <c r="BG85" s="241"/>
      <c r="BH85" s="241"/>
      <c r="BI85" s="241"/>
      <c r="BJ85" s="241"/>
      <c r="BK85" s="241"/>
      <c r="BL85" s="241"/>
      <c r="BM85" s="241"/>
      <c r="BN85" s="241"/>
      <c r="BO85" s="241"/>
      <c r="BP85" s="241"/>
      <c r="BQ85" s="238">
        <v>79</v>
      </c>
      <c r="BR85" s="243"/>
      <c r="BS85" s="858"/>
      <c r="BT85" s="859"/>
      <c r="BU85" s="859"/>
      <c r="BV85" s="859"/>
      <c r="BW85" s="859"/>
      <c r="BX85" s="859"/>
      <c r="BY85" s="859"/>
      <c r="BZ85" s="859"/>
      <c r="CA85" s="859"/>
      <c r="CB85" s="859"/>
      <c r="CC85" s="859"/>
      <c r="CD85" s="859"/>
      <c r="CE85" s="859"/>
      <c r="CF85" s="859"/>
      <c r="CG85" s="864"/>
      <c r="CH85" s="861"/>
      <c r="CI85" s="862"/>
      <c r="CJ85" s="862"/>
      <c r="CK85" s="862"/>
      <c r="CL85" s="863"/>
      <c r="CM85" s="861"/>
      <c r="CN85" s="862"/>
      <c r="CO85" s="862"/>
      <c r="CP85" s="862"/>
      <c r="CQ85" s="863"/>
      <c r="CR85" s="861"/>
      <c r="CS85" s="862"/>
      <c r="CT85" s="862"/>
      <c r="CU85" s="862"/>
      <c r="CV85" s="863"/>
      <c r="CW85" s="861"/>
      <c r="CX85" s="862"/>
      <c r="CY85" s="862"/>
      <c r="CZ85" s="862"/>
      <c r="DA85" s="863"/>
      <c r="DB85" s="861"/>
      <c r="DC85" s="862"/>
      <c r="DD85" s="862"/>
      <c r="DE85" s="862"/>
      <c r="DF85" s="863"/>
      <c r="DG85" s="861"/>
      <c r="DH85" s="862"/>
      <c r="DI85" s="862"/>
      <c r="DJ85" s="862"/>
      <c r="DK85" s="863"/>
      <c r="DL85" s="861"/>
      <c r="DM85" s="862"/>
      <c r="DN85" s="862"/>
      <c r="DO85" s="862"/>
      <c r="DP85" s="863"/>
      <c r="DQ85" s="861"/>
      <c r="DR85" s="862"/>
      <c r="DS85" s="862"/>
      <c r="DT85" s="862"/>
      <c r="DU85" s="863"/>
      <c r="DV85" s="858"/>
      <c r="DW85" s="859"/>
      <c r="DX85" s="859"/>
      <c r="DY85" s="859"/>
      <c r="DZ85" s="860"/>
      <c r="EA85" s="230"/>
    </row>
    <row r="86" spans="1:131" ht="26.25" customHeight="1" x14ac:dyDescent="0.15">
      <c r="A86" s="238">
        <v>19</v>
      </c>
      <c r="B86" s="872"/>
      <c r="C86" s="873"/>
      <c r="D86" s="873"/>
      <c r="E86" s="873"/>
      <c r="F86" s="873"/>
      <c r="G86" s="873"/>
      <c r="H86" s="873"/>
      <c r="I86" s="873"/>
      <c r="J86" s="873"/>
      <c r="K86" s="873"/>
      <c r="L86" s="873"/>
      <c r="M86" s="873"/>
      <c r="N86" s="873"/>
      <c r="O86" s="873"/>
      <c r="P86" s="874"/>
      <c r="Q86" s="875"/>
      <c r="R86" s="829"/>
      <c r="S86" s="829"/>
      <c r="T86" s="829"/>
      <c r="U86" s="829"/>
      <c r="V86" s="829"/>
      <c r="W86" s="829"/>
      <c r="X86" s="829"/>
      <c r="Y86" s="829"/>
      <c r="Z86" s="829"/>
      <c r="AA86" s="829"/>
      <c r="AB86" s="829"/>
      <c r="AC86" s="829"/>
      <c r="AD86" s="829"/>
      <c r="AE86" s="829"/>
      <c r="AF86" s="829"/>
      <c r="AG86" s="829"/>
      <c r="AH86" s="829"/>
      <c r="AI86" s="829"/>
      <c r="AJ86" s="829"/>
      <c r="AK86" s="829"/>
      <c r="AL86" s="829"/>
      <c r="AM86" s="829"/>
      <c r="AN86" s="829"/>
      <c r="AO86" s="829"/>
      <c r="AP86" s="829"/>
      <c r="AQ86" s="829"/>
      <c r="AR86" s="829"/>
      <c r="AS86" s="829"/>
      <c r="AT86" s="829"/>
      <c r="AU86" s="829"/>
      <c r="AV86" s="829"/>
      <c r="AW86" s="829"/>
      <c r="AX86" s="829"/>
      <c r="AY86" s="829"/>
      <c r="AZ86" s="830"/>
      <c r="BA86" s="830"/>
      <c r="BB86" s="830"/>
      <c r="BC86" s="830"/>
      <c r="BD86" s="831"/>
      <c r="BE86" s="241"/>
      <c r="BF86" s="241"/>
      <c r="BG86" s="241"/>
      <c r="BH86" s="241"/>
      <c r="BI86" s="241"/>
      <c r="BJ86" s="241"/>
      <c r="BK86" s="241"/>
      <c r="BL86" s="241"/>
      <c r="BM86" s="241"/>
      <c r="BN86" s="241"/>
      <c r="BO86" s="241"/>
      <c r="BP86" s="241"/>
      <c r="BQ86" s="238">
        <v>80</v>
      </c>
      <c r="BR86" s="243"/>
      <c r="BS86" s="858"/>
      <c r="BT86" s="859"/>
      <c r="BU86" s="859"/>
      <c r="BV86" s="859"/>
      <c r="BW86" s="859"/>
      <c r="BX86" s="859"/>
      <c r="BY86" s="859"/>
      <c r="BZ86" s="859"/>
      <c r="CA86" s="859"/>
      <c r="CB86" s="859"/>
      <c r="CC86" s="859"/>
      <c r="CD86" s="859"/>
      <c r="CE86" s="859"/>
      <c r="CF86" s="859"/>
      <c r="CG86" s="864"/>
      <c r="CH86" s="861"/>
      <c r="CI86" s="862"/>
      <c r="CJ86" s="862"/>
      <c r="CK86" s="862"/>
      <c r="CL86" s="863"/>
      <c r="CM86" s="861"/>
      <c r="CN86" s="862"/>
      <c r="CO86" s="862"/>
      <c r="CP86" s="862"/>
      <c r="CQ86" s="863"/>
      <c r="CR86" s="861"/>
      <c r="CS86" s="862"/>
      <c r="CT86" s="862"/>
      <c r="CU86" s="862"/>
      <c r="CV86" s="863"/>
      <c r="CW86" s="861"/>
      <c r="CX86" s="862"/>
      <c r="CY86" s="862"/>
      <c r="CZ86" s="862"/>
      <c r="DA86" s="863"/>
      <c r="DB86" s="861"/>
      <c r="DC86" s="862"/>
      <c r="DD86" s="862"/>
      <c r="DE86" s="862"/>
      <c r="DF86" s="863"/>
      <c r="DG86" s="861"/>
      <c r="DH86" s="862"/>
      <c r="DI86" s="862"/>
      <c r="DJ86" s="862"/>
      <c r="DK86" s="863"/>
      <c r="DL86" s="861"/>
      <c r="DM86" s="862"/>
      <c r="DN86" s="862"/>
      <c r="DO86" s="862"/>
      <c r="DP86" s="863"/>
      <c r="DQ86" s="861"/>
      <c r="DR86" s="862"/>
      <c r="DS86" s="862"/>
      <c r="DT86" s="862"/>
      <c r="DU86" s="863"/>
      <c r="DV86" s="858"/>
      <c r="DW86" s="859"/>
      <c r="DX86" s="859"/>
      <c r="DY86" s="859"/>
      <c r="DZ86" s="860"/>
      <c r="EA86" s="230"/>
    </row>
    <row r="87" spans="1:131" ht="26.25" customHeight="1" x14ac:dyDescent="0.15">
      <c r="A87" s="244">
        <v>20</v>
      </c>
      <c r="B87" s="879"/>
      <c r="C87" s="880"/>
      <c r="D87" s="880"/>
      <c r="E87" s="880"/>
      <c r="F87" s="880"/>
      <c r="G87" s="880"/>
      <c r="H87" s="880"/>
      <c r="I87" s="880"/>
      <c r="J87" s="880"/>
      <c r="K87" s="880"/>
      <c r="L87" s="880"/>
      <c r="M87" s="880"/>
      <c r="N87" s="880"/>
      <c r="O87" s="880"/>
      <c r="P87" s="881"/>
      <c r="Q87" s="882"/>
      <c r="R87" s="883"/>
      <c r="S87" s="883"/>
      <c r="T87" s="883"/>
      <c r="U87" s="883"/>
      <c r="V87" s="883"/>
      <c r="W87" s="883"/>
      <c r="X87" s="883"/>
      <c r="Y87" s="883"/>
      <c r="Z87" s="883"/>
      <c r="AA87" s="883"/>
      <c r="AB87" s="883"/>
      <c r="AC87" s="883"/>
      <c r="AD87" s="883"/>
      <c r="AE87" s="883"/>
      <c r="AF87" s="883"/>
      <c r="AG87" s="883"/>
      <c r="AH87" s="883"/>
      <c r="AI87" s="883"/>
      <c r="AJ87" s="883"/>
      <c r="AK87" s="883"/>
      <c r="AL87" s="883"/>
      <c r="AM87" s="883"/>
      <c r="AN87" s="883"/>
      <c r="AO87" s="883"/>
      <c r="AP87" s="883"/>
      <c r="AQ87" s="883"/>
      <c r="AR87" s="883"/>
      <c r="AS87" s="883"/>
      <c r="AT87" s="883"/>
      <c r="AU87" s="883"/>
      <c r="AV87" s="883"/>
      <c r="AW87" s="883"/>
      <c r="AX87" s="883"/>
      <c r="AY87" s="883"/>
      <c r="AZ87" s="884"/>
      <c r="BA87" s="884"/>
      <c r="BB87" s="884"/>
      <c r="BC87" s="884"/>
      <c r="BD87" s="885"/>
      <c r="BE87" s="241"/>
      <c r="BF87" s="241"/>
      <c r="BG87" s="241"/>
      <c r="BH87" s="241"/>
      <c r="BI87" s="241"/>
      <c r="BJ87" s="241"/>
      <c r="BK87" s="241"/>
      <c r="BL87" s="241"/>
      <c r="BM87" s="241"/>
      <c r="BN87" s="241"/>
      <c r="BO87" s="241"/>
      <c r="BP87" s="241"/>
      <c r="BQ87" s="238">
        <v>81</v>
      </c>
      <c r="BR87" s="243"/>
      <c r="BS87" s="858"/>
      <c r="BT87" s="859"/>
      <c r="BU87" s="859"/>
      <c r="BV87" s="859"/>
      <c r="BW87" s="859"/>
      <c r="BX87" s="859"/>
      <c r="BY87" s="859"/>
      <c r="BZ87" s="859"/>
      <c r="CA87" s="859"/>
      <c r="CB87" s="859"/>
      <c r="CC87" s="859"/>
      <c r="CD87" s="859"/>
      <c r="CE87" s="859"/>
      <c r="CF87" s="859"/>
      <c r="CG87" s="864"/>
      <c r="CH87" s="861"/>
      <c r="CI87" s="862"/>
      <c r="CJ87" s="862"/>
      <c r="CK87" s="862"/>
      <c r="CL87" s="863"/>
      <c r="CM87" s="861"/>
      <c r="CN87" s="862"/>
      <c r="CO87" s="862"/>
      <c r="CP87" s="862"/>
      <c r="CQ87" s="863"/>
      <c r="CR87" s="861"/>
      <c r="CS87" s="862"/>
      <c r="CT87" s="862"/>
      <c r="CU87" s="862"/>
      <c r="CV87" s="863"/>
      <c r="CW87" s="861"/>
      <c r="CX87" s="862"/>
      <c r="CY87" s="862"/>
      <c r="CZ87" s="862"/>
      <c r="DA87" s="863"/>
      <c r="DB87" s="861"/>
      <c r="DC87" s="862"/>
      <c r="DD87" s="862"/>
      <c r="DE87" s="862"/>
      <c r="DF87" s="863"/>
      <c r="DG87" s="861"/>
      <c r="DH87" s="862"/>
      <c r="DI87" s="862"/>
      <c r="DJ87" s="862"/>
      <c r="DK87" s="863"/>
      <c r="DL87" s="861"/>
      <c r="DM87" s="862"/>
      <c r="DN87" s="862"/>
      <c r="DO87" s="862"/>
      <c r="DP87" s="863"/>
      <c r="DQ87" s="861"/>
      <c r="DR87" s="862"/>
      <c r="DS87" s="862"/>
      <c r="DT87" s="862"/>
      <c r="DU87" s="863"/>
      <c r="DV87" s="858"/>
      <c r="DW87" s="859"/>
      <c r="DX87" s="859"/>
      <c r="DY87" s="859"/>
      <c r="DZ87" s="860"/>
      <c r="EA87" s="230"/>
    </row>
    <row r="88" spans="1:131" ht="26.25" customHeight="1" thickBot="1" x14ac:dyDescent="0.2">
      <c r="A88" s="240" t="s">
        <v>395</v>
      </c>
      <c r="B88" s="789" t="s">
        <v>426</v>
      </c>
      <c r="C88" s="790"/>
      <c r="D88" s="790"/>
      <c r="E88" s="790"/>
      <c r="F88" s="790"/>
      <c r="G88" s="790"/>
      <c r="H88" s="790"/>
      <c r="I88" s="790"/>
      <c r="J88" s="790"/>
      <c r="K88" s="790"/>
      <c r="L88" s="790"/>
      <c r="M88" s="790"/>
      <c r="N88" s="790"/>
      <c r="O88" s="790"/>
      <c r="P88" s="791"/>
      <c r="Q88" s="839"/>
      <c r="R88" s="840"/>
      <c r="S88" s="840"/>
      <c r="T88" s="840"/>
      <c r="U88" s="840"/>
      <c r="V88" s="840"/>
      <c r="W88" s="840"/>
      <c r="X88" s="840"/>
      <c r="Y88" s="840"/>
      <c r="Z88" s="840"/>
      <c r="AA88" s="840"/>
      <c r="AB88" s="840"/>
      <c r="AC88" s="840"/>
      <c r="AD88" s="840"/>
      <c r="AE88" s="840"/>
      <c r="AF88" s="843">
        <v>44513</v>
      </c>
      <c r="AG88" s="843"/>
      <c r="AH88" s="843"/>
      <c r="AI88" s="843"/>
      <c r="AJ88" s="843"/>
      <c r="AK88" s="840"/>
      <c r="AL88" s="840"/>
      <c r="AM88" s="840"/>
      <c r="AN88" s="840"/>
      <c r="AO88" s="840"/>
      <c r="AP88" s="843">
        <v>13010</v>
      </c>
      <c r="AQ88" s="843"/>
      <c r="AR88" s="843"/>
      <c r="AS88" s="843"/>
      <c r="AT88" s="843"/>
      <c r="AU88" s="843">
        <v>2981</v>
      </c>
      <c r="AV88" s="843"/>
      <c r="AW88" s="843"/>
      <c r="AX88" s="843"/>
      <c r="AY88" s="843"/>
      <c r="AZ88" s="848"/>
      <c r="BA88" s="848"/>
      <c r="BB88" s="848"/>
      <c r="BC88" s="848"/>
      <c r="BD88" s="849"/>
      <c r="BE88" s="241"/>
      <c r="BF88" s="241"/>
      <c r="BG88" s="241"/>
      <c r="BH88" s="241"/>
      <c r="BI88" s="241"/>
      <c r="BJ88" s="241"/>
      <c r="BK88" s="241"/>
      <c r="BL88" s="241"/>
      <c r="BM88" s="241"/>
      <c r="BN88" s="241"/>
      <c r="BO88" s="241"/>
      <c r="BP88" s="241"/>
      <c r="BQ88" s="238">
        <v>82</v>
      </c>
      <c r="BR88" s="243"/>
      <c r="BS88" s="858"/>
      <c r="BT88" s="859"/>
      <c r="BU88" s="859"/>
      <c r="BV88" s="859"/>
      <c r="BW88" s="859"/>
      <c r="BX88" s="859"/>
      <c r="BY88" s="859"/>
      <c r="BZ88" s="859"/>
      <c r="CA88" s="859"/>
      <c r="CB88" s="859"/>
      <c r="CC88" s="859"/>
      <c r="CD88" s="859"/>
      <c r="CE88" s="859"/>
      <c r="CF88" s="859"/>
      <c r="CG88" s="864"/>
      <c r="CH88" s="861"/>
      <c r="CI88" s="862"/>
      <c r="CJ88" s="862"/>
      <c r="CK88" s="862"/>
      <c r="CL88" s="863"/>
      <c r="CM88" s="861"/>
      <c r="CN88" s="862"/>
      <c r="CO88" s="862"/>
      <c r="CP88" s="862"/>
      <c r="CQ88" s="863"/>
      <c r="CR88" s="861"/>
      <c r="CS88" s="862"/>
      <c r="CT88" s="862"/>
      <c r="CU88" s="862"/>
      <c r="CV88" s="863"/>
      <c r="CW88" s="861"/>
      <c r="CX88" s="862"/>
      <c r="CY88" s="862"/>
      <c r="CZ88" s="862"/>
      <c r="DA88" s="863"/>
      <c r="DB88" s="861"/>
      <c r="DC88" s="862"/>
      <c r="DD88" s="862"/>
      <c r="DE88" s="862"/>
      <c r="DF88" s="863"/>
      <c r="DG88" s="861"/>
      <c r="DH88" s="862"/>
      <c r="DI88" s="862"/>
      <c r="DJ88" s="862"/>
      <c r="DK88" s="863"/>
      <c r="DL88" s="861"/>
      <c r="DM88" s="862"/>
      <c r="DN88" s="862"/>
      <c r="DO88" s="862"/>
      <c r="DP88" s="863"/>
      <c r="DQ88" s="861"/>
      <c r="DR88" s="862"/>
      <c r="DS88" s="862"/>
      <c r="DT88" s="862"/>
      <c r="DU88" s="863"/>
      <c r="DV88" s="858"/>
      <c r="DW88" s="859"/>
      <c r="DX88" s="859"/>
      <c r="DY88" s="859"/>
      <c r="DZ88" s="860"/>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8"/>
      <c r="BT89" s="859"/>
      <c r="BU89" s="859"/>
      <c r="BV89" s="859"/>
      <c r="BW89" s="859"/>
      <c r="BX89" s="859"/>
      <c r="BY89" s="859"/>
      <c r="BZ89" s="859"/>
      <c r="CA89" s="859"/>
      <c r="CB89" s="859"/>
      <c r="CC89" s="859"/>
      <c r="CD89" s="859"/>
      <c r="CE89" s="859"/>
      <c r="CF89" s="859"/>
      <c r="CG89" s="864"/>
      <c r="CH89" s="861"/>
      <c r="CI89" s="862"/>
      <c r="CJ89" s="862"/>
      <c r="CK89" s="862"/>
      <c r="CL89" s="863"/>
      <c r="CM89" s="861"/>
      <c r="CN89" s="862"/>
      <c r="CO89" s="862"/>
      <c r="CP89" s="862"/>
      <c r="CQ89" s="863"/>
      <c r="CR89" s="861"/>
      <c r="CS89" s="862"/>
      <c r="CT89" s="862"/>
      <c r="CU89" s="862"/>
      <c r="CV89" s="863"/>
      <c r="CW89" s="861"/>
      <c r="CX89" s="862"/>
      <c r="CY89" s="862"/>
      <c r="CZ89" s="862"/>
      <c r="DA89" s="863"/>
      <c r="DB89" s="861"/>
      <c r="DC89" s="862"/>
      <c r="DD89" s="862"/>
      <c r="DE89" s="862"/>
      <c r="DF89" s="863"/>
      <c r="DG89" s="861"/>
      <c r="DH89" s="862"/>
      <c r="DI89" s="862"/>
      <c r="DJ89" s="862"/>
      <c r="DK89" s="863"/>
      <c r="DL89" s="861"/>
      <c r="DM89" s="862"/>
      <c r="DN89" s="862"/>
      <c r="DO89" s="862"/>
      <c r="DP89" s="863"/>
      <c r="DQ89" s="861"/>
      <c r="DR89" s="862"/>
      <c r="DS89" s="862"/>
      <c r="DT89" s="862"/>
      <c r="DU89" s="863"/>
      <c r="DV89" s="858"/>
      <c r="DW89" s="859"/>
      <c r="DX89" s="859"/>
      <c r="DY89" s="859"/>
      <c r="DZ89" s="860"/>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8"/>
      <c r="BT90" s="859"/>
      <c r="BU90" s="859"/>
      <c r="BV90" s="859"/>
      <c r="BW90" s="859"/>
      <c r="BX90" s="859"/>
      <c r="BY90" s="859"/>
      <c r="BZ90" s="859"/>
      <c r="CA90" s="859"/>
      <c r="CB90" s="859"/>
      <c r="CC90" s="859"/>
      <c r="CD90" s="859"/>
      <c r="CE90" s="859"/>
      <c r="CF90" s="859"/>
      <c r="CG90" s="864"/>
      <c r="CH90" s="861"/>
      <c r="CI90" s="862"/>
      <c r="CJ90" s="862"/>
      <c r="CK90" s="862"/>
      <c r="CL90" s="863"/>
      <c r="CM90" s="861"/>
      <c r="CN90" s="862"/>
      <c r="CO90" s="862"/>
      <c r="CP90" s="862"/>
      <c r="CQ90" s="863"/>
      <c r="CR90" s="861"/>
      <c r="CS90" s="862"/>
      <c r="CT90" s="862"/>
      <c r="CU90" s="862"/>
      <c r="CV90" s="863"/>
      <c r="CW90" s="861"/>
      <c r="CX90" s="862"/>
      <c r="CY90" s="862"/>
      <c r="CZ90" s="862"/>
      <c r="DA90" s="863"/>
      <c r="DB90" s="861"/>
      <c r="DC90" s="862"/>
      <c r="DD90" s="862"/>
      <c r="DE90" s="862"/>
      <c r="DF90" s="863"/>
      <c r="DG90" s="861"/>
      <c r="DH90" s="862"/>
      <c r="DI90" s="862"/>
      <c r="DJ90" s="862"/>
      <c r="DK90" s="863"/>
      <c r="DL90" s="861"/>
      <c r="DM90" s="862"/>
      <c r="DN90" s="862"/>
      <c r="DO90" s="862"/>
      <c r="DP90" s="863"/>
      <c r="DQ90" s="861"/>
      <c r="DR90" s="862"/>
      <c r="DS90" s="862"/>
      <c r="DT90" s="862"/>
      <c r="DU90" s="863"/>
      <c r="DV90" s="858"/>
      <c r="DW90" s="859"/>
      <c r="DX90" s="859"/>
      <c r="DY90" s="859"/>
      <c r="DZ90" s="860"/>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8"/>
      <c r="BT91" s="859"/>
      <c r="BU91" s="859"/>
      <c r="BV91" s="859"/>
      <c r="BW91" s="859"/>
      <c r="BX91" s="859"/>
      <c r="BY91" s="859"/>
      <c r="BZ91" s="859"/>
      <c r="CA91" s="859"/>
      <c r="CB91" s="859"/>
      <c r="CC91" s="859"/>
      <c r="CD91" s="859"/>
      <c r="CE91" s="859"/>
      <c r="CF91" s="859"/>
      <c r="CG91" s="864"/>
      <c r="CH91" s="861"/>
      <c r="CI91" s="862"/>
      <c r="CJ91" s="862"/>
      <c r="CK91" s="862"/>
      <c r="CL91" s="863"/>
      <c r="CM91" s="861"/>
      <c r="CN91" s="862"/>
      <c r="CO91" s="862"/>
      <c r="CP91" s="862"/>
      <c r="CQ91" s="863"/>
      <c r="CR91" s="861"/>
      <c r="CS91" s="862"/>
      <c r="CT91" s="862"/>
      <c r="CU91" s="862"/>
      <c r="CV91" s="863"/>
      <c r="CW91" s="861"/>
      <c r="CX91" s="862"/>
      <c r="CY91" s="862"/>
      <c r="CZ91" s="862"/>
      <c r="DA91" s="863"/>
      <c r="DB91" s="861"/>
      <c r="DC91" s="862"/>
      <c r="DD91" s="862"/>
      <c r="DE91" s="862"/>
      <c r="DF91" s="863"/>
      <c r="DG91" s="861"/>
      <c r="DH91" s="862"/>
      <c r="DI91" s="862"/>
      <c r="DJ91" s="862"/>
      <c r="DK91" s="863"/>
      <c r="DL91" s="861"/>
      <c r="DM91" s="862"/>
      <c r="DN91" s="862"/>
      <c r="DO91" s="862"/>
      <c r="DP91" s="863"/>
      <c r="DQ91" s="861"/>
      <c r="DR91" s="862"/>
      <c r="DS91" s="862"/>
      <c r="DT91" s="862"/>
      <c r="DU91" s="863"/>
      <c r="DV91" s="858"/>
      <c r="DW91" s="859"/>
      <c r="DX91" s="859"/>
      <c r="DY91" s="859"/>
      <c r="DZ91" s="860"/>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8"/>
      <c r="BT92" s="859"/>
      <c r="BU92" s="859"/>
      <c r="BV92" s="859"/>
      <c r="BW92" s="859"/>
      <c r="BX92" s="859"/>
      <c r="BY92" s="859"/>
      <c r="BZ92" s="859"/>
      <c r="CA92" s="859"/>
      <c r="CB92" s="859"/>
      <c r="CC92" s="859"/>
      <c r="CD92" s="859"/>
      <c r="CE92" s="859"/>
      <c r="CF92" s="859"/>
      <c r="CG92" s="864"/>
      <c r="CH92" s="861"/>
      <c r="CI92" s="862"/>
      <c r="CJ92" s="862"/>
      <c r="CK92" s="862"/>
      <c r="CL92" s="863"/>
      <c r="CM92" s="861"/>
      <c r="CN92" s="862"/>
      <c r="CO92" s="862"/>
      <c r="CP92" s="862"/>
      <c r="CQ92" s="863"/>
      <c r="CR92" s="861"/>
      <c r="CS92" s="862"/>
      <c r="CT92" s="862"/>
      <c r="CU92" s="862"/>
      <c r="CV92" s="863"/>
      <c r="CW92" s="861"/>
      <c r="CX92" s="862"/>
      <c r="CY92" s="862"/>
      <c r="CZ92" s="862"/>
      <c r="DA92" s="863"/>
      <c r="DB92" s="861"/>
      <c r="DC92" s="862"/>
      <c r="DD92" s="862"/>
      <c r="DE92" s="862"/>
      <c r="DF92" s="863"/>
      <c r="DG92" s="861"/>
      <c r="DH92" s="862"/>
      <c r="DI92" s="862"/>
      <c r="DJ92" s="862"/>
      <c r="DK92" s="863"/>
      <c r="DL92" s="861"/>
      <c r="DM92" s="862"/>
      <c r="DN92" s="862"/>
      <c r="DO92" s="862"/>
      <c r="DP92" s="863"/>
      <c r="DQ92" s="861"/>
      <c r="DR92" s="862"/>
      <c r="DS92" s="862"/>
      <c r="DT92" s="862"/>
      <c r="DU92" s="863"/>
      <c r="DV92" s="858"/>
      <c r="DW92" s="859"/>
      <c r="DX92" s="859"/>
      <c r="DY92" s="859"/>
      <c r="DZ92" s="860"/>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8"/>
      <c r="BT93" s="859"/>
      <c r="BU93" s="859"/>
      <c r="BV93" s="859"/>
      <c r="BW93" s="859"/>
      <c r="BX93" s="859"/>
      <c r="BY93" s="859"/>
      <c r="BZ93" s="859"/>
      <c r="CA93" s="859"/>
      <c r="CB93" s="859"/>
      <c r="CC93" s="859"/>
      <c r="CD93" s="859"/>
      <c r="CE93" s="859"/>
      <c r="CF93" s="859"/>
      <c r="CG93" s="864"/>
      <c r="CH93" s="861"/>
      <c r="CI93" s="862"/>
      <c r="CJ93" s="862"/>
      <c r="CK93" s="862"/>
      <c r="CL93" s="863"/>
      <c r="CM93" s="861"/>
      <c r="CN93" s="862"/>
      <c r="CO93" s="862"/>
      <c r="CP93" s="862"/>
      <c r="CQ93" s="863"/>
      <c r="CR93" s="861"/>
      <c r="CS93" s="862"/>
      <c r="CT93" s="862"/>
      <c r="CU93" s="862"/>
      <c r="CV93" s="863"/>
      <c r="CW93" s="861"/>
      <c r="CX93" s="862"/>
      <c r="CY93" s="862"/>
      <c r="CZ93" s="862"/>
      <c r="DA93" s="863"/>
      <c r="DB93" s="861"/>
      <c r="DC93" s="862"/>
      <c r="DD93" s="862"/>
      <c r="DE93" s="862"/>
      <c r="DF93" s="863"/>
      <c r="DG93" s="861"/>
      <c r="DH93" s="862"/>
      <c r="DI93" s="862"/>
      <c r="DJ93" s="862"/>
      <c r="DK93" s="863"/>
      <c r="DL93" s="861"/>
      <c r="DM93" s="862"/>
      <c r="DN93" s="862"/>
      <c r="DO93" s="862"/>
      <c r="DP93" s="863"/>
      <c r="DQ93" s="861"/>
      <c r="DR93" s="862"/>
      <c r="DS93" s="862"/>
      <c r="DT93" s="862"/>
      <c r="DU93" s="863"/>
      <c r="DV93" s="858"/>
      <c r="DW93" s="859"/>
      <c r="DX93" s="859"/>
      <c r="DY93" s="859"/>
      <c r="DZ93" s="860"/>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8"/>
      <c r="BT94" s="859"/>
      <c r="BU94" s="859"/>
      <c r="BV94" s="859"/>
      <c r="BW94" s="859"/>
      <c r="BX94" s="859"/>
      <c r="BY94" s="859"/>
      <c r="BZ94" s="859"/>
      <c r="CA94" s="859"/>
      <c r="CB94" s="859"/>
      <c r="CC94" s="859"/>
      <c r="CD94" s="859"/>
      <c r="CE94" s="859"/>
      <c r="CF94" s="859"/>
      <c r="CG94" s="864"/>
      <c r="CH94" s="861"/>
      <c r="CI94" s="862"/>
      <c r="CJ94" s="862"/>
      <c r="CK94" s="862"/>
      <c r="CL94" s="863"/>
      <c r="CM94" s="861"/>
      <c r="CN94" s="862"/>
      <c r="CO94" s="862"/>
      <c r="CP94" s="862"/>
      <c r="CQ94" s="863"/>
      <c r="CR94" s="861"/>
      <c r="CS94" s="862"/>
      <c r="CT94" s="862"/>
      <c r="CU94" s="862"/>
      <c r="CV94" s="863"/>
      <c r="CW94" s="861"/>
      <c r="CX94" s="862"/>
      <c r="CY94" s="862"/>
      <c r="CZ94" s="862"/>
      <c r="DA94" s="863"/>
      <c r="DB94" s="861"/>
      <c r="DC94" s="862"/>
      <c r="DD94" s="862"/>
      <c r="DE94" s="862"/>
      <c r="DF94" s="863"/>
      <c r="DG94" s="861"/>
      <c r="DH94" s="862"/>
      <c r="DI94" s="862"/>
      <c r="DJ94" s="862"/>
      <c r="DK94" s="863"/>
      <c r="DL94" s="861"/>
      <c r="DM94" s="862"/>
      <c r="DN94" s="862"/>
      <c r="DO94" s="862"/>
      <c r="DP94" s="863"/>
      <c r="DQ94" s="861"/>
      <c r="DR94" s="862"/>
      <c r="DS94" s="862"/>
      <c r="DT94" s="862"/>
      <c r="DU94" s="863"/>
      <c r="DV94" s="858"/>
      <c r="DW94" s="859"/>
      <c r="DX94" s="859"/>
      <c r="DY94" s="859"/>
      <c r="DZ94" s="860"/>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8"/>
      <c r="BT95" s="859"/>
      <c r="BU95" s="859"/>
      <c r="BV95" s="859"/>
      <c r="BW95" s="859"/>
      <c r="BX95" s="859"/>
      <c r="BY95" s="859"/>
      <c r="BZ95" s="859"/>
      <c r="CA95" s="859"/>
      <c r="CB95" s="859"/>
      <c r="CC95" s="859"/>
      <c r="CD95" s="859"/>
      <c r="CE95" s="859"/>
      <c r="CF95" s="859"/>
      <c r="CG95" s="864"/>
      <c r="CH95" s="861"/>
      <c r="CI95" s="862"/>
      <c r="CJ95" s="862"/>
      <c r="CK95" s="862"/>
      <c r="CL95" s="863"/>
      <c r="CM95" s="861"/>
      <c r="CN95" s="862"/>
      <c r="CO95" s="862"/>
      <c r="CP95" s="862"/>
      <c r="CQ95" s="863"/>
      <c r="CR95" s="861"/>
      <c r="CS95" s="862"/>
      <c r="CT95" s="862"/>
      <c r="CU95" s="862"/>
      <c r="CV95" s="863"/>
      <c r="CW95" s="861"/>
      <c r="CX95" s="862"/>
      <c r="CY95" s="862"/>
      <c r="CZ95" s="862"/>
      <c r="DA95" s="863"/>
      <c r="DB95" s="861"/>
      <c r="DC95" s="862"/>
      <c r="DD95" s="862"/>
      <c r="DE95" s="862"/>
      <c r="DF95" s="863"/>
      <c r="DG95" s="861"/>
      <c r="DH95" s="862"/>
      <c r="DI95" s="862"/>
      <c r="DJ95" s="862"/>
      <c r="DK95" s="863"/>
      <c r="DL95" s="861"/>
      <c r="DM95" s="862"/>
      <c r="DN95" s="862"/>
      <c r="DO95" s="862"/>
      <c r="DP95" s="863"/>
      <c r="DQ95" s="861"/>
      <c r="DR95" s="862"/>
      <c r="DS95" s="862"/>
      <c r="DT95" s="862"/>
      <c r="DU95" s="863"/>
      <c r="DV95" s="858"/>
      <c r="DW95" s="859"/>
      <c r="DX95" s="859"/>
      <c r="DY95" s="859"/>
      <c r="DZ95" s="860"/>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8"/>
      <c r="BT96" s="859"/>
      <c r="BU96" s="859"/>
      <c r="BV96" s="859"/>
      <c r="BW96" s="859"/>
      <c r="BX96" s="859"/>
      <c r="BY96" s="859"/>
      <c r="BZ96" s="859"/>
      <c r="CA96" s="859"/>
      <c r="CB96" s="859"/>
      <c r="CC96" s="859"/>
      <c r="CD96" s="859"/>
      <c r="CE96" s="859"/>
      <c r="CF96" s="859"/>
      <c r="CG96" s="864"/>
      <c r="CH96" s="861"/>
      <c r="CI96" s="862"/>
      <c r="CJ96" s="862"/>
      <c r="CK96" s="862"/>
      <c r="CL96" s="863"/>
      <c r="CM96" s="861"/>
      <c r="CN96" s="862"/>
      <c r="CO96" s="862"/>
      <c r="CP96" s="862"/>
      <c r="CQ96" s="863"/>
      <c r="CR96" s="861"/>
      <c r="CS96" s="862"/>
      <c r="CT96" s="862"/>
      <c r="CU96" s="862"/>
      <c r="CV96" s="863"/>
      <c r="CW96" s="861"/>
      <c r="CX96" s="862"/>
      <c r="CY96" s="862"/>
      <c r="CZ96" s="862"/>
      <c r="DA96" s="863"/>
      <c r="DB96" s="861"/>
      <c r="DC96" s="862"/>
      <c r="DD96" s="862"/>
      <c r="DE96" s="862"/>
      <c r="DF96" s="863"/>
      <c r="DG96" s="861"/>
      <c r="DH96" s="862"/>
      <c r="DI96" s="862"/>
      <c r="DJ96" s="862"/>
      <c r="DK96" s="863"/>
      <c r="DL96" s="861"/>
      <c r="DM96" s="862"/>
      <c r="DN96" s="862"/>
      <c r="DO96" s="862"/>
      <c r="DP96" s="863"/>
      <c r="DQ96" s="861"/>
      <c r="DR96" s="862"/>
      <c r="DS96" s="862"/>
      <c r="DT96" s="862"/>
      <c r="DU96" s="863"/>
      <c r="DV96" s="858"/>
      <c r="DW96" s="859"/>
      <c r="DX96" s="859"/>
      <c r="DY96" s="859"/>
      <c r="DZ96" s="860"/>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8"/>
      <c r="BT97" s="859"/>
      <c r="BU97" s="859"/>
      <c r="BV97" s="859"/>
      <c r="BW97" s="859"/>
      <c r="BX97" s="859"/>
      <c r="BY97" s="859"/>
      <c r="BZ97" s="859"/>
      <c r="CA97" s="859"/>
      <c r="CB97" s="859"/>
      <c r="CC97" s="859"/>
      <c r="CD97" s="859"/>
      <c r="CE97" s="859"/>
      <c r="CF97" s="859"/>
      <c r="CG97" s="864"/>
      <c r="CH97" s="861"/>
      <c r="CI97" s="862"/>
      <c r="CJ97" s="862"/>
      <c r="CK97" s="862"/>
      <c r="CL97" s="863"/>
      <c r="CM97" s="861"/>
      <c r="CN97" s="862"/>
      <c r="CO97" s="862"/>
      <c r="CP97" s="862"/>
      <c r="CQ97" s="863"/>
      <c r="CR97" s="861"/>
      <c r="CS97" s="862"/>
      <c r="CT97" s="862"/>
      <c r="CU97" s="862"/>
      <c r="CV97" s="863"/>
      <c r="CW97" s="861"/>
      <c r="CX97" s="862"/>
      <c r="CY97" s="862"/>
      <c r="CZ97" s="862"/>
      <c r="DA97" s="863"/>
      <c r="DB97" s="861"/>
      <c r="DC97" s="862"/>
      <c r="DD97" s="862"/>
      <c r="DE97" s="862"/>
      <c r="DF97" s="863"/>
      <c r="DG97" s="861"/>
      <c r="DH97" s="862"/>
      <c r="DI97" s="862"/>
      <c r="DJ97" s="862"/>
      <c r="DK97" s="863"/>
      <c r="DL97" s="861"/>
      <c r="DM97" s="862"/>
      <c r="DN97" s="862"/>
      <c r="DO97" s="862"/>
      <c r="DP97" s="863"/>
      <c r="DQ97" s="861"/>
      <c r="DR97" s="862"/>
      <c r="DS97" s="862"/>
      <c r="DT97" s="862"/>
      <c r="DU97" s="863"/>
      <c r="DV97" s="858"/>
      <c r="DW97" s="859"/>
      <c r="DX97" s="859"/>
      <c r="DY97" s="859"/>
      <c r="DZ97" s="860"/>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8"/>
      <c r="BT98" s="859"/>
      <c r="BU98" s="859"/>
      <c r="BV98" s="859"/>
      <c r="BW98" s="859"/>
      <c r="BX98" s="859"/>
      <c r="BY98" s="859"/>
      <c r="BZ98" s="859"/>
      <c r="CA98" s="859"/>
      <c r="CB98" s="859"/>
      <c r="CC98" s="859"/>
      <c r="CD98" s="859"/>
      <c r="CE98" s="859"/>
      <c r="CF98" s="859"/>
      <c r="CG98" s="864"/>
      <c r="CH98" s="861"/>
      <c r="CI98" s="862"/>
      <c r="CJ98" s="862"/>
      <c r="CK98" s="862"/>
      <c r="CL98" s="863"/>
      <c r="CM98" s="861"/>
      <c r="CN98" s="862"/>
      <c r="CO98" s="862"/>
      <c r="CP98" s="862"/>
      <c r="CQ98" s="863"/>
      <c r="CR98" s="861"/>
      <c r="CS98" s="862"/>
      <c r="CT98" s="862"/>
      <c r="CU98" s="862"/>
      <c r="CV98" s="863"/>
      <c r="CW98" s="861"/>
      <c r="CX98" s="862"/>
      <c r="CY98" s="862"/>
      <c r="CZ98" s="862"/>
      <c r="DA98" s="863"/>
      <c r="DB98" s="861"/>
      <c r="DC98" s="862"/>
      <c r="DD98" s="862"/>
      <c r="DE98" s="862"/>
      <c r="DF98" s="863"/>
      <c r="DG98" s="861"/>
      <c r="DH98" s="862"/>
      <c r="DI98" s="862"/>
      <c r="DJ98" s="862"/>
      <c r="DK98" s="863"/>
      <c r="DL98" s="861"/>
      <c r="DM98" s="862"/>
      <c r="DN98" s="862"/>
      <c r="DO98" s="862"/>
      <c r="DP98" s="863"/>
      <c r="DQ98" s="861"/>
      <c r="DR98" s="862"/>
      <c r="DS98" s="862"/>
      <c r="DT98" s="862"/>
      <c r="DU98" s="863"/>
      <c r="DV98" s="858"/>
      <c r="DW98" s="859"/>
      <c r="DX98" s="859"/>
      <c r="DY98" s="859"/>
      <c r="DZ98" s="860"/>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8"/>
      <c r="BT99" s="859"/>
      <c r="BU99" s="859"/>
      <c r="BV99" s="859"/>
      <c r="BW99" s="859"/>
      <c r="BX99" s="859"/>
      <c r="BY99" s="859"/>
      <c r="BZ99" s="859"/>
      <c r="CA99" s="859"/>
      <c r="CB99" s="859"/>
      <c r="CC99" s="859"/>
      <c r="CD99" s="859"/>
      <c r="CE99" s="859"/>
      <c r="CF99" s="859"/>
      <c r="CG99" s="864"/>
      <c r="CH99" s="861"/>
      <c r="CI99" s="862"/>
      <c r="CJ99" s="862"/>
      <c r="CK99" s="862"/>
      <c r="CL99" s="863"/>
      <c r="CM99" s="861"/>
      <c r="CN99" s="862"/>
      <c r="CO99" s="862"/>
      <c r="CP99" s="862"/>
      <c r="CQ99" s="863"/>
      <c r="CR99" s="861"/>
      <c r="CS99" s="862"/>
      <c r="CT99" s="862"/>
      <c r="CU99" s="862"/>
      <c r="CV99" s="863"/>
      <c r="CW99" s="861"/>
      <c r="CX99" s="862"/>
      <c r="CY99" s="862"/>
      <c r="CZ99" s="862"/>
      <c r="DA99" s="863"/>
      <c r="DB99" s="861"/>
      <c r="DC99" s="862"/>
      <c r="DD99" s="862"/>
      <c r="DE99" s="862"/>
      <c r="DF99" s="863"/>
      <c r="DG99" s="861"/>
      <c r="DH99" s="862"/>
      <c r="DI99" s="862"/>
      <c r="DJ99" s="862"/>
      <c r="DK99" s="863"/>
      <c r="DL99" s="861"/>
      <c r="DM99" s="862"/>
      <c r="DN99" s="862"/>
      <c r="DO99" s="862"/>
      <c r="DP99" s="863"/>
      <c r="DQ99" s="861"/>
      <c r="DR99" s="862"/>
      <c r="DS99" s="862"/>
      <c r="DT99" s="862"/>
      <c r="DU99" s="863"/>
      <c r="DV99" s="858"/>
      <c r="DW99" s="859"/>
      <c r="DX99" s="859"/>
      <c r="DY99" s="859"/>
      <c r="DZ99" s="860"/>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8"/>
      <c r="BT100" s="859"/>
      <c r="BU100" s="859"/>
      <c r="BV100" s="859"/>
      <c r="BW100" s="859"/>
      <c r="BX100" s="859"/>
      <c r="BY100" s="859"/>
      <c r="BZ100" s="859"/>
      <c r="CA100" s="859"/>
      <c r="CB100" s="859"/>
      <c r="CC100" s="859"/>
      <c r="CD100" s="859"/>
      <c r="CE100" s="859"/>
      <c r="CF100" s="859"/>
      <c r="CG100" s="864"/>
      <c r="CH100" s="861"/>
      <c r="CI100" s="862"/>
      <c r="CJ100" s="862"/>
      <c r="CK100" s="862"/>
      <c r="CL100" s="863"/>
      <c r="CM100" s="861"/>
      <c r="CN100" s="862"/>
      <c r="CO100" s="862"/>
      <c r="CP100" s="862"/>
      <c r="CQ100" s="863"/>
      <c r="CR100" s="861"/>
      <c r="CS100" s="862"/>
      <c r="CT100" s="862"/>
      <c r="CU100" s="862"/>
      <c r="CV100" s="863"/>
      <c r="CW100" s="861"/>
      <c r="CX100" s="862"/>
      <c r="CY100" s="862"/>
      <c r="CZ100" s="862"/>
      <c r="DA100" s="863"/>
      <c r="DB100" s="861"/>
      <c r="DC100" s="862"/>
      <c r="DD100" s="862"/>
      <c r="DE100" s="862"/>
      <c r="DF100" s="863"/>
      <c r="DG100" s="861"/>
      <c r="DH100" s="862"/>
      <c r="DI100" s="862"/>
      <c r="DJ100" s="862"/>
      <c r="DK100" s="863"/>
      <c r="DL100" s="861"/>
      <c r="DM100" s="862"/>
      <c r="DN100" s="862"/>
      <c r="DO100" s="862"/>
      <c r="DP100" s="863"/>
      <c r="DQ100" s="861"/>
      <c r="DR100" s="862"/>
      <c r="DS100" s="862"/>
      <c r="DT100" s="862"/>
      <c r="DU100" s="863"/>
      <c r="DV100" s="858"/>
      <c r="DW100" s="859"/>
      <c r="DX100" s="859"/>
      <c r="DY100" s="859"/>
      <c r="DZ100" s="860"/>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8"/>
      <c r="BT101" s="859"/>
      <c r="BU101" s="859"/>
      <c r="BV101" s="859"/>
      <c r="BW101" s="859"/>
      <c r="BX101" s="859"/>
      <c r="BY101" s="859"/>
      <c r="BZ101" s="859"/>
      <c r="CA101" s="859"/>
      <c r="CB101" s="859"/>
      <c r="CC101" s="859"/>
      <c r="CD101" s="859"/>
      <c r="CE101" s="859"/>
      <c r="CF101" s="859"/>
      <c r="CG101" s="864"/>
      <c r="CH101" s="861"/>
      <c r="CI101" s="862"/>
      <c r="CJ101" s="862"/>
      <c r="CK101" s="862"/>
      <c r="CL101" s="863"/>
      <c r="CM101" s="861"/>
      <c r="CN101" s="862"/>
      <c r="CO101" s="862"/>
      <c r="CP101" s="862"/>
      <c r="CQ101" s="863"/>
      <c r="CR101" s="861"/>
      <c r="CS101" s="862"/>
      <c r="CT101" s="862"/>
      <c r="CU101" s="862"/>
      <c r="CV101" s="863"/>
      <c r="CW101" s="861"/>
      <c r="CX101" s="862"/>
      <c r="CY101" s="862"/>
      <c r="CZ101" s="862"/>
      <c r="DA101" s="863"/>
      <c r="DB101" s="861"/>
      <c r="DC101" s="862"/>
      <c r="DD101" s="862"/>
      <c r="DE101" s="862"/>
      <c r="DF101" s="863"/>
      <c r="DG101" s="861"/>
      <c r="DH101" s="862"/>
      <c r="DI101" s="862"/>
      <c r="DJ101" s="862"/>
      <c r="DK101" s="863"/>
      <c r="DL101" s="861"/>
      <c r="DM101" s="862"/>
      <c r="DN101" s="862"/>
      <c r="DO101" s="862"/>
      <c r="DP101" s="863"/>
      <c r="DQ101" s="861"/>
      <c r="DR101" s="862"/>
      <c r="DS101" s="862"/>
      <c r="DT101" s="862"/>
      <c r="DU101" s="863"/>
      <c r="DV101" s="858"/>
      <c r="DW101" s="859"/>
      <c r="DX101" s="859"/>
      <c r="DY101" s="859"/>
      <c r="DZ101" s="860"/>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789" t="s">
        <v>427</v>
      </c>
      <c r="BS102" s="790"/>
      <c r="BT102" s="790"/>
      <c r="BU102" s="790"/>
      <c r="BV102" s="790"/>
      <c r="BW102" s="790"/>
      <c r="BX102" s="790"/>
      <c r="BY102" s="790"/>
      <c r="BZ102" s="790"/>
      <c r="CA102" s="790"/>
      <c r="CB102" s="790"/>
      <c r="CC102" s="790"/>
      <c r="CD102" s="790"/>
      <c r="CE102" s="790"/>
      <c r="CF102" s="790"/>
      <c r="CG102" s="791"/>
      <c r="CH102" s="886"/>
      <c r="CI102" s="887"/>
      <c r="CJ102" s="887"/>
      <c r="CK102" s="887"/>
      <c r="CL102" s="888"/>
      <c r="CM102" s="886"/>
      <c r="CN102" s="887"/>
      <c r="CO102" s="887"/>
      <c r="CP102" s="887"/>
      <c r="CQ102" s="888"/>
      <c r="CR102" s="889">
        <v>10</v>
      </c>
      <c r="CS102" s="851"/>
      <c r="CT102" s="851"/>
      <c r="CU102" s="851"/>
      <c r="CV102" s="890"/>
      <c r="CW102" s="889" t="s">
        <v>591</v>
      </c>
      <c r="CX102" s="851"/>
      <c r="CY102" s="851"/>
      <c r="CZ102" s="851"/>
      <c r="DA102" s="890"/>
      <c r="DB102" s="889" t="s">
        <v>591</v>
      </c>
      <c r="DC102" s="851"/>
      <c r="DD102" s="851"/>
      <c r="DE102" s="851"/>
      <c r="DF102" s="890"/>
      <c r="DG102" s="889">
        <v>20</v>
      </c>
      <c r="DH102" s="851"/>
      <c r="DI102" s="851"/>
      <c r="DJ102" s="851"/>
      <c r="DK102" s="890"/>
      <c r="DL102" s="889" t="s">
        <v>591</v>
      </c>
      <c r="DM102" s="851"/>
      <c r="DN102" s="851"/>
      <c r="DO102" s="851"/>
      <c r="DP102" s="890"/>
      <c r="DQ102" s="889" t="s">
        <v>591</v>
      </c>
      <c r="DR102" s="851"/>
      <c r="DS102" s="851"/>
      <c r="DT102" s="851"/>
      <c r="DU102" s="890"/>
      <c r="DV102" s="789"/>
      <c r="DW102" s="790"/>
      <c r="DX102" s="790"/>
      <c r="DY102" s="790"/>
      <c r="DZ102" s="913"/>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4" t="s">
        <v>428</v>
      </c>
      <c r="BR103" s="914"/>
      <c r="BS103" s="914"/>
      <c r="BT103" s="914"/>
      <c r="BU103" s="914"/>
      <c r="BV103" s="914"/>
      <c r="BW103" s="914"/>
      <c r="BX103" s="914"/>
      <c r="BY103" s="914"/>
      <c r="BZ103" s="914"/>
      <c r="CA103" s="914"/>
      <c r="CB103" s="914"/>
      <c r="CC103" s="914"/>
      <c r="CD103" s="914"/>
      <c r="CE103" s="914"/>
      <c r="CF103" s="914"/>
      <c r="CG103" s="914"/>
      <c r="CH103" s="914"/>
      <c r="CI103" s="914"/>
      <c r="CJ103" s="914"/>
      <c r="CK103" s="914"/>
      <c r="CL103" s="914"/>
      <c r="CM103" s="914"/>
      <c r="CN103" s="914"/>
      <c r="CO103" s="914"/>
      <c r="CP103" s="914"/>
      <c r="CQ103" s="914"/>
      <c r="CR103" s="914"/>
      <c r="CS103" s="914"/>
      <c r="CT103" s="914"/>
      <c r="CU103" s="914"/>
      <c r="CV103" s="914"/>
      <c r="CW103" s="914"/>
      <c r="CX103" s="914"/>
      <c r="CY103" s="914"/>
      <c r="CZ103" s="914"/>
      <c r="DA103" s="914"/>
      <c r="DB103" s="914"/>
      <c r="DC103" s="914"/>
      <c r="DD103" s="914"/>
      <c r="DE103" s="914"/>
      <c r="DF103" s="914"/>
      <c r="DG103" s="914"/>
      <c r="DH103" s="914"/>
      <c r="DI103" s="914"/>
      <c r="DJ103" s="914"/>
      <c r="DK103" s="914"/>
      <c r="DL103" s="914"/>
      <c r="DM103" s="914"/>
      <c r="DN103" s="914"/>
      <c r="DO103" s="914"/>
      <c r="DP103" s="914"/>
      <c r="DQ103" s="914"/>
      <c r="DR103" s="914"/>
      <c r="DS103" s="914"/>
      <c r="DT103" s="914"/>
      <c r="DU103" s="914"/>
      <c r="DV103" s="914"/>
      <c r="DW103" s="914"/>
      <c r="DX103" s="914"/>
      <c r="DY103" s="914"/>
      <c r="DZ103" s="914"/>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5" t="s">
        <v>429</v>
      </c>
      <c r="BR104" s="915"/>
      <c r="BS104" s="915"/>
      <c r="BT104" s="915"/>
      <c r="BU104" s="915"/>
      <c r="BV104" s="915"/>
      <c r="BW104" s="915"/>
      <c r="BX104" s="915"/>
      <c r="BY104" s="915"/>
      <c r="BZ104" s="915"/>
      <c r="CA104" s="915"/>
      <c r="CB104" s="915"/>
      <c r="CC104" s="915"/>
      <c r="CD104" s="915"/>
      <c r="CE104" s="915"/>
      <c r="CF104" s="915"/>
      <c r="CG104" s="915"/>
      <c r="CH104" s="915"/>
      <c r="CI104" s="915"/>
      <c r="CJ104" s="915"/>
      <c r="CK104" s="915"/>
      <c r="CL104" s="915"/>
      <c r="CM104" s="915"/>
      <c r="CN104" s="915"/>
      <c r="CO104" s="915"/>
      <c r="CP104" s="915"/>
      <c r="CQ104" s="915"/>
      <c r="CR104" s="915"/>
      <c r="CS104" s="915"/>
      <c r="CT104" s="915"/>
      <c r="CU104" s="915"/>
      <c r="CV104" s="915"/>
      <c r="CW104" s="915"/>
      <c r="CX104" s="915"/>
      <c r="CY104" s="915"/>
      <c r="CZ104" s="915"/>
      <c r="DA104" s="915"/>
      <c r="DB104" s="915"/>
      <c r="DC104" s="915"/>
      <c r="DD104" s="915"/>
      <c r="DE104" s="915"/>
      <c r="DF104" s="915"/>
      <c r="DG104" s="915"/>
      <c r="DH104" s="915"/>
      <c r="DI104" s="915"/>
      <c r="DJ104" s="915"/>
      <c r="DK104" s="915"/>
      <c r="DL104" s="915"/>
      <c r="DM104" s="915"/>
      <c r="DN104" s="915"/>
      <c r="DO104" s="915"/>
      <c r="DP104" s="915"/>
      <c r="DQ104" s="915"/>
      <c r="DR104" s="915"/>
      <c r="DS104" s="915"/>
      <c r="DT104" s="915"/>
      <c r="DU104" s="915"/>
      <c r="DV104" s="915"/>
      <c r="DW104" s="915"/>
      <c r="DX104" s="915"/>
      <c r="DY104" s="915"/>
      <c r="DZ104" s="915"/>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6" t="s">
        <v>432</v>
      </c>
      <c r="B108" s="917"/>
      <c r="C108" s="917"/>
      <c r="D108" s="917"/>
      <c r="E108" s="917"/>
      <c r="F108" s="917"/>
      <c r="G108" s="917"/>
      <c r="H108" s="917"/>
      <c r="I108" s="917"/>
      <c r="J108" s="917"/>
      <c r="K108" s="917"/>
      <c r="L108" s="917"/>
      <c r="M108" s="917"/>
      <c r="N108" s="917"/>
      <c r="O108" s="917"/>
      <c r="P108" s="917"/>
      <c r="Q108" s="917"/>
      <c r="R108" s="917"/>
      <c r="S108" s="917"/>
      <c r="T108" s="917"/>
      <c r="U108" s="917"/>
      <c r="V108" s="917"/>
      <c r="W108" s="917"/>
      <c r="X108" s="917"/>
      <c r="Y108" s="917"/>
      <c r="Z108" s="917"/>
      <c r="AA108" s="917"/>
      <c r="AB108" s="917"/>
      <c r="AC108" s="917"/>
      <c r="AD108" s="917"/>
      <c r="AE108" s="917"/>
      <c r="AF108" s="917"/>
      <c r="AG108" s="917"/>
      <c r="AH108" s="917"/>
      <c r="AI108" s="917"/>
      <c r="AJ108" s="917"/>
      <c r="AK108" s="917"/>
      <c r="AL108" s="917"/>
      <c r="AM108" s="917"/>
      <c r="AN108" s="917"/>
      <c r="AO108" s="917"/>
      <c r="AP108" s="917"/>
      <c r="AQ108" s="917"/>
      <c r="AR108" s="917"/>
      <c r="AS108" s="917"/>
      <c r="AT108" s="918"/>
      <c r="AU108" s="916" t="s">
        <v>433</v>
      </c>
      <c r="AV108" s="917"/>
      <c r="AW108" s="917"/>
      <c r="AX108" s="917"/>
      <c r="AY108" s="917"/>
      <c r="AZ108" s="917"/>
      <c r="BA108" s="917"/>
      <c r="BB108" s="917"/>
      <c r="BC108" s="917"/>
      <c r="BD108" s="917"/>
      <c r="BE108" s="917"/>
      <c r="BF108" s="917"/>
      <c r="BG108" s="917"/>
      <c r="BH108" s="917"/>
      <c r="BI108" s="917"/>
      <c r="BJ108" s="917"/>
      <c r="BK108" s="917"/>
      <c r="BL108" s="917"/>
      <c r="BM108" s="917"/>
      <c r="BN108" s="917"/>
      <c r="BO108" s="917"/>
      <c r="BP108" s="917"/>
      <c r="BQ108" s="917"/>
      <c r="BR108" s="917"/>
      <c r="BS108" s="917"/>
      <c r="BT108" s="917"/>
      <c r="BU108" s="917"/>
      <c r="BV108" s="917"/>
      <c r="BW108" s="917"/>
      <c r="BX108" s="917"/>
      <c r="BY108" s="917"/>
      <c r="BZ108" s="917"/>
      <c r="CA108" s="917"/>
      <c r="CB108" s="917"/>
      <c r="CC108" s="917"/>
      <c r="CD108" s="917"/>
      <c r="CE108" s="917"/>
      <c r="CF108" s="917"/>
      <c r="CG108" s="917"/>
      <c r="CH108" s="917"/>
      <c r="CI108" s="917"/>
      <c r="CJ108" s="917"/>
      <c r="CK108" s="917"/>
      <c r="CL108" s="917"/>
      <c r="CM108" s="917"/>
      <c r="CN108" s="917"/>
      <c r="CO108" s="917"/>
      <c r="CP108" s="917"/>
      <c r="CQ108" s="917"/>
      <c r="CR108" s="917"/>
      <c r="CS108" s="917"/>
      <c r="CT108" s="917"/>
      <c r="CU108" s="917"/>
      <c r="CV108" s="917"/>
      <c r="CW108" s="917"/>
      <c r="CX108" s="917"/>
      <c r="CY108" s="917"/>
      <c r="CZ108" s="917"/>
      <c r="DA108" s="917"/>
      <c r="DB108" s="917"/>
      <c r="DC108" s="917"/>
      <c r="DD108" s="917"/>
      <c r="DE108" s="917"/>
      <c r="DF108" s="917"/>
      <c r="DG108" s="917"/>
      <c r="DH108" s="917"/>
      <c r="DI108" s="917"/>
      <c r="DJ108" s="917"/>
      <c r="DK108" s="917"/>
      <c r="DL108" s="917"/>
      <c r="DM108" s="917"/>
      <c r="DN108" s="917"/>
      <c r="DO108" s="917"/>
      <c r="DP108" s="917"/>
      <c r="DQ108" s="917"/>
      <c r="DR108" s="917"/>
      <c r="DS108" s="917"/>
      <c r="DT108" s="917"/>
      <c r="DU108" s="917"/>
      <c r="DV108" s="917"/>
      <c r="DW108" s="917"/>
      <c r="DX108" s="917"/>
      <c r="DY108" s="917"/>
      <c r="DZ108" s="918"/>
    </row>
    <row r="109" spans="1:131" s="230" customFormat="1" ht="26.25" customHeight="1" x14ac:dyDescent="0.15">
      <c r="A109" s="911" t="s">
        <v>434</v>
      </c>
      <c r="B109" s="892"/>
      <c r="C109" s="892"/>
      <c r="D109" s="892"/>
      <c r="E109" s="892"/>
      <c r="F109" s="892"/>
      <c r="G109" s="892"/>
      <c r="H109" s="892"/>
      <c r="I109" s="892"/>
      <c r="J109" s="892"/>
      <c r="K109" s="892"/>
      <c r="L109" s="892"/>
      <c r="M109" s="892"/>
      <c r="N109" s="892"/>
      <c r="O109" s="892"/>
      <c r="P109" s="892"/>
      <c r="Q109" s="892"/>
      <c r="R109" s="892"/>
      <c r="S109" s="892"/>
      <c r="T109" s="892"/>
      <c r="U109" s="892"/>
      <c r="V109" s="892"/>
      <c r="W109" s="892"/>
      <c r="X109" s="892"/>
      <c r="Y109" s="892"/>
      <c r="Z109" s="893"/>
      <c r="AA109" s="891" t="s">
        <v>435</v>
      </c>
      <c r="AB109" s="892"/>
      <c r="AC109" s="892"/>
      <c r="AD109" s="892"/>
      <c r="AE109" s="893"/>
      <c r="AF109" s="891" t="s">
        <v>436</v>
      </c>
      <c r="AG109" s="892"/>
      <c r="AH109" s="892"/>
      <c r="AI109" s="892"/>
      <c r="AJ109" s="893"/>
      <c r="AK109" s="891" t="s">
        <v>311</v>
      </c>
      <c r="AL109" s="892"/>
      <c r="AM109" s="892"/>
      <c r="AN109" s="892"/>
      <c r="AO109" s="893"/>
      <c r="AP109" s="891" t="s">
        <v>437</v>
      </c>
      <c r="AQ109" s="892"/>
      <c r="AR109" s="892"/>
      <c r="AS109" s="892"/>
      <c r="AT109" s="894"/>
      <c r="AU109" s="911" t="s">
        <v>434</v>
      </c>
      <c r="AV109" s="892"/>
      <c r="AW109" s="892"/>
      <c r="AX109" s="892"/>
      <c r="AY109" s="892"/>
      <c r="AZ109" s="892"/>
      <c r="BA109" s="892"/>
      <c r="BB109" s="892"/>
      <c r="BC109" s="892"/>
      <c r="BD109" s="892"/>
      <c r="BE109" s="892"/>
      <c r="BF109" s="892"/>
      <c r="BG109" s="892"/>
      <c r="BH109" s="892"/>
      <c r="BI109" s="892"/>
      <c r="BJ109" s="892"/>
      <c r="BK109" s="892"/>
      <c r="BL109" s="892"/>
      <c r="BM109" s="892"/>
      <c r="BN109" s="892"/>
      <c r="BO109" s="892"/>
      <c r="BP109" s="893"/>
      <c r="BQ109" s="891" t="s">
        <v>435</v>
      </c>
      <c r="BR109" s="892"/>
      <c r="BS109" s="892"/>
      <c r="BT109" s="892"/>
      <c r="BU109" s="893"/>
      <c r="BV109" s="891" t="s">
        <v>436</v>
      </c>
      <c r="BW109" s="892"/>
      <c r="BX109" s="892"/>
      <c r="BY109" s="892"/>
      <c r="BZ109" s="893"/>
      <c r="CA109" s="891" t="s">
        <v>311</v>
      </c>
      <c r="CB109" s="892"/>
      <c r="CC109" s="892"/>
      <c r="CD109" s="892"/>
      <c r="CE109" s="893"/>
      <c r="CF109" s="912" t="s">
        <v>437</v>
      </c>
      <c r="CG109" s="912"/>
      <c r="CH109" s="912"/>
      <c r="CI109" s="912"/>
      <c r="CJ109" s="912"/>
      <c r="CK109" s="891" t="s">
        <v>438</v>
      </c>
      <c r="CL109" s="892"/>
      <c r="CM109" s="892"/>
      <c r="CN109" s="892"/>
      <c r="CO109" s="892"/>
      <c r="CP109" s="892"/>
      <c r="CQ109" s="892"/>
      <c r="CR109" s="892"/>
      <c r="CS109" s="892"/>
      <c r="CT109" s="892"/>
      <c r="CU109" s="892"/>
      <c r="CV109" s="892"/>
      <c r="CW109" s="892"/>
      <c r="CX109" s="892"/>
      <c r="CY109" s="892"/>
      <c r="CZ109" s="892"/>
      <c r="DA109" s="892"/>
      <c r="DB109" s="892"/>
      <c r="DC109" s="892"/>
      <c r="DD109" s="892"/>
      <c r="DE109" s="892"/>
      <c r="DF109" s="893"/>
      <c r="DG109" s="891" t="s">
        <v>435</v>
      </c>
      <c r="DH109" s="892"/>
      <c r="DI109" s="892"/>
      <c r="DJ109" s="892"/>
      <c r="DK109" s="893"/>
      <c r="DL109" s="891" t="s">
        <v>436</v>
      </c>
      <c r="DM109" s="892"/>
      <c r="DN109" s="892"/>
      <c r="DO109" s="892"/>
      <c r="DP109" s="893"/>
      <c r="DQ109" s="891" t="s">
        <v>311</v>
      </c>
      <c r="DR109" s="892"/>
      <c r="DS109" s="892"/>
      <c r="DT109" s="892"/>
      <c r="DU109" s="893"/>
      <c r="DV109" s="891" t="s">
        <v>437</v>
      </c>
      <c r="DW109" s="892"/>
      <c r="DX109" s="892"/>
      <c r="DY109" s="892"/>
      <c r="DZ109" s="894"/>
    </row>
    <row r="110" spans="1:131" s="230" customFormat="1" ht="26.25" customHeight="1" x14ac:dyDescent="0.15">
      <c r="A110" s="895" t="s">
        <v>439</v>
      </c>
      <c r="B110" s="896"/>
      <c r="C110" s="896"/>
      <c r="D110" s="896"/>
      <c r="E110" s="896"/>
      <c r="F110" s="896"/>
      <c r="G110" s="896"/>
      <c r="H110" s="896"/>
      <c r="I110" s="896"/>
      <c r="J110" s="896"/>
      <c r="K110" s="896"/>
      <c r="L110" s="896"/>
      <c r="M110" s="896"/>
      <c r="N110" s="896"/>
      <c r="O110" s="896"/>
      <c r="P110" s="896"/>
      <c r="Q110" s="896"/>
      <c r="R110" s="896"/>
      <c r="S110" s="896"/>
      <c r="T110" s="896"/>
      <c r="U110" s="896"/>
      <c r="V110" s="896"/>
      <c r="W110" s="896"/>
      <c r="X110" s="896"/>
      <c r="Y110" s="896"/>
      <c r="Z110" s="897"/>
      <c r="AA110" s="898">
        <v>1299252</v>
      </c>
      <c r="AB110" s="899"/>
      <c r="AC110" s="899"/>
      <c r="AD110" s="899"/>
      <c r="AE110" s="900"/>
      <c r="AF110" s="901">
        <v>1358417</v>
      </c>
      <c r="AG110" s="899"/>
      <c r="AH110" s="899"/>
      <c r="AI110" s="899"/>
      <c r="AJ110" s="900"/>
      <c r="AK110" s="901">
        <v>1379918</v>
      </c>
      <c r="AL110" s="899"/>
      <c r="AM110" s="899"/>
      <c r="AN110" s="899"/>
      <c r="AO110" s="900"/>
      <c r="AP110" s="902">
        <v>10.4</v>
      </c>
      <c r="AQ110" s="903"/>
      <c r="AR110" s="903"/>
      <c r="AS110" s="903"/>
      <c r="AT110" s="904"/>
      <c r="AU110" s="905" t="s">
        <v>75</v>
      </c>
      <c r="AV110" s="906"/>
      <c r="AW110" s="906"/>
      <c r="AX110" s="906"/>
      <c r="AY110" s="906"/>
      <c r="AZ110" s="928" t="s">
        <v>440</v>
      </c>
      <c r="BA110" s="896"/>
      <c r="BB110" s="896"/>
      <c r="BC110" s="896"/>
      <c r="BD110" s="896"/>
      <c r="BE110" s="896"/>
      <c r="BF110" s="896"/>
      <c r="BG110" s="896"/>
      <c r="BH110" s="896"/>
      <c r="BI110" s="896"/>
      <c r="BJ110" s="896"/>
      <c r="BK110" s="896"/>
      <c r="BL110" s="896"/>
      <c r="BM110" s="896"/>
      <c r="BN110" s="896"/>
      <c r="BO110" s="896"/>
      <c r="BP110" s="897"/>
      <c r="BQ110" s="929">
        <v>14525476</v>
      </c>
      <c r="BR110" s="930"/>
      <c r="BS110" s="930"/>
      <c r="BT110" s="930"/>
      <c r="BU110" s="930"/>
      <c r="BV110" s="930">
        <v>14829625</v>
      </c>
      <c r="BW110" s="930"/>
      <c r="BX110" s="930"/>
      <c r="BY110" s="930"/>
      <c r="BZ110" s="930"/>
      <c r="CA110" s="930">
        <v>14288401</v>
      </c>
      <c r="CB110" s="930"/>
      <c r="CC110" s="930"/>
      <c r="CD110" s="930"/>
      <c r="CE110" s="930"/>
      <c r="CF110" s="943">
        <v>108</v>
      </c>
      <c r="CG110" s="944"/>
      <c r="CH110" s="944"/>
      <c r="CI110" s="944"/>
      <c r="CJ110" s="944"/>
      <c r="CK110" s="945" t="s">
        <v>441</v>
      </c>
      <c r="CL110" s="946"/>
      <c r="CM110" s="928" t="s">
        <v>442</v>
      </c>
      <c r="CN110" s="896"/>
      <c r="CO110" s="896"/>
      <c r="CP110" s="896"/>
      <c r="CQ110" s="896"/>
      <c r="CR110" s="896"/>
      <c r="CS110" s="896"/>
      <c r="CT110" s="896"/>
      <c r="CU110" s="896"/>
      <c r="CV110" s="896"/>
      <c r="CW110" s="896"/>
      <c r="CX110" s="896"/>
      <c r="CY110" s="896"/>
      <c r="CZ110" s="896"/>
      <c r="DA110" s="896"/>
      <c r="DB110" s="896"/>
      <c r="DC110" s="896"/>
      <c r="DD110" s="896"/>
      <c r="DE110" s="896"/>
      <c r="DF110" s="897"/>
      <c r="DG110" s="929" t="s">
        <v>179</v>
      </c>
      <c r="DH110" s="930"/>
      <c r="DI110" s="930"/>
      <c r="DJ110" s="930"/>
      <c r="DK110" s="930"/>
      <c r="DL110" s="930" t="s">
        <v>443</v>
      </c>
      <c r="DM110" s="930"/>
      <c r="DN110" s="930"/>
      <c r="DO110" s="930"/>
      <c r="DP110" s="930"/>
      <c r="DQ110" s="930" t="s">
        <v>179</v>
      </c>
      <c r="DR110" s="930"/>
      <c r="DS110" s="930"/>
      <c r="DT110" s="930"/>
      <c r="DU110" s="930"/>
      <c r="DV110" s="931" t="s">
        <v>179</v>
      </c>
      <c r="DW110" s="931"/>
      <c r="DX110" s="931"/>
      <c r="DY110" s="931"/>
      <c r="DZ110" s="932"/>
    </row>
    <row r="111" spans="1:131" s="230" customFormat="1" ht="26.25" customHeight="1" x14ac:dyDescent="0.15">
      <c r="A111" s="933" t="s">
        <v>444</v>
      </c>
      <c r="B111" s="934"/>
      <c r="C111" s="934"/>
      <c r="D111" s="934"/>
      <c r="E111" s="934"/>
      <c r="F111" s="934"/>
      <c r="G111" s="934"/>
      <c r="H111" s="934"/>
      <c r="I111" s="934"/>
      <c r="J111" s="934"/>
      <c r="K111" s="934"/>
      <c r="L111" s="934"/>
      <c r="M111" s="934"/>
      <c r="N111" s="934"/>
      <c r="O111" s="934"/>
      <c r="P111" s="934"/>
      <c r="Q111" s="934"/>
      <c r="R111" s="934"/>
      <c r="S111" s="934"/>
      <c r="T111" s="934"/>
      <c r="U111" s="934"/>
      <c r="V111" s="934"/>
      <c r="W111" s="934"/>
      <c r="X111" s="934"/>
      <c r="Y111" s="934"/>
      <c r="Z111" s="935"/>
      <c r="AA111" s="936" t="s">
        <v>445</v>
      </c>
      <c r="AB111" s="937"/>
      <c r="AC111" s="937"/>
      <c r="AD111" s="937"/>
      <c r="AE111" s="938"/>
      <c r="AF111" s="939" t="s">
        <v>446</v>
      </c>
      <c r="AG111" s="937"/>
      <c r="AH111" s="937"/>
      <c r="AI111" s="937"/>
      <c r="AJ111" s="938"/>
      <c r="AK111" s="939" t="s">
        <v>447</v>
      </c>
      <c r="AL111" s="937"/>
      <c r="AM111" s="937"/>
      <c r="AN111" s="937"/>
      <c r="AO111" s="938"/>
      <c r="AP111" s="940" t="s">
        <v>448</v>
      </c>
      <c r="AQ111" s="941"/>
      <c r="AR111" s="941"/>
      <c r="AS111" s="941"/>
      <c r="AT111" s="942"/>
      <c r="AU111" s="907"/>
      <c r="AV111" s="908"/>
      <c r="AW111" s="908"/>
      <c r="AX111" s="908"/>
      <c r="AY111" s="908"/>
      <c r="AZ111" s="921" t="s">
        <v>449</v>
      </c>
      <c r="BA111" s="922"/>
      <c r="BB111" s="922"/>
      <c r="BC111" s="922"/>
      <c r="BD111" s="922"/>
      <c r="BE111" s="922"/>
      <c r="BF111" s="922"/>
      <c r="BG111" s="922"/>
      <c r="BH111" s="922"/>
      <c r="BI111" s="922"/>
      <c r="BJ111" s="922"/>
      <c r="BK111" s="922"/>
      <c r="BL111" s="922"/>
      <c r="BM111" s="922"/>
      <c r="BN111" s="922"/>
      <c r="BO111" s="922"/>
      <c r="BP111" s="923"/>
      <c r="BQ111" s="924">
        <v>19604</v>
      </c>
      <c r="BR111" s="925"/>
      <c r="BS111" s="925"/>
      <c r="BT111" s="925"/>
      <c r="BU111" s="925"/>
      <c r="BV111" s="925">
        <v>19668</v>
      </c>
      <c r="BW111" s="925"/>
      <c r="BX111" s="925"/>
      <c r="BY111" s="925"/>
      <c r="BZ111" s="925"/>
      <c r="CA111" s="925">
        <v>19732</v>
      </c>
      <c r="CB111" s="925"/>
      <c r="CC111" s="925"/>
      <c r="CD111" s="925"/>
      <c r="CE111" s="925"/>
      <c r="CF111" s="919">
        <v>0.1</v>
      </c>
      <c r="CG111" s="920"/>
      <c r="CH111" s="920"/>
      <c r="CI111" s="920"/>
      <c r="CJ111" s="920"/>
      <c r="CK111" s="947"/>
      <c r="CL111" s="948"/>
      <c r="CM111" s="921" t="s">
        <v>450</v>
      </c>
      <c r="CN111" s="922"/>
      <c r="CO111" s="922"/>
      <c r="CP111" s="922"/>
      <c r="CQ111" s="922"/>
      <c r="CR111" s="922"/>
      <c r="CS111" s="922"/>
      <c r="CT111" s="922"/>
      <c r="CU111" s="922"/>
      <c r="CV111" s="922"/>
      <c r="CW111" s="922"/>
      <c r="CX111" s="922"/>
      <c r="CY111" s="922"/>
      <c r="CZ111" s="922"/>
      <c r="DA111" s="922"/>
      <c r="DB111" s="922"/>
      <c r="DC111" s="922"/>
      <c r="DD111" s="922"/>
      <c r="DE111" s="922"/>
      <c r="DF111" s="923"/>
      <c r="DG111" s="924" t="s">
        <v>448</v>
      </c>
      <c r="DH111" s="925"/>
      <c r="DI111" s="925"/>
      <c r="DJ111" s="925"/>
      <c r="DK111" s="925"/>
      <c r="DL111" s="925" t="s">
        <v>179</v>
      </c>
      <c r="DM111" s="925"/>
      <c r="DN111" s="925"/>
      <c r="DO111" s="925"/>
      <c r="DP111" s="925"/>
      <c r="DQ111" s="925" t="s">
        <v>179</v>
      </c>
      <c r="DR111" s="925"/>
      <c r="DS111" s="925"/>
      <c r="DT111" s="925"/>
      <c r="DU111" s="925"/>
      <c r="DV111" s="926" t="s">
        <v>179</v>
      </c>
      <c r="DW111" s="926"/>
      <c r="DX111" s="926"/>
      <c r="DY111" s="926"/>
      <c r="DZ111" s="927"/>
    </row>
    <row r="112" spans="1:131" s="230" customFormat="1" ht="26.25" customHeight="1" x14ac:dyDescent="0.15">
      <c r="A112" s="951" t="s">
        <v>451</v>
      </c>
      <c r="B112" s="952"/>
      <c r="C112" s="922" t="s">
        <v>452</v>
      </c>
      <c r="D112" s="922"/>
      <c r="E112" s="922"/>
      <c r="F112" s="922"/>
      <c r="G112" s="922"/>
      <c r="H112" s="922"/>
      <c r="I112" s="922"/>
      <c r="J112" s="922"/>
      <c r="K112" s="922"/>
      <c r="L112" s="922"/>
      <c r="M112" s="922"/>
      <c r="N112" s="922"/>
      <c r="O112" s="922"/>
      <c r="P112" s="922"/>
      <c r="Q112" s="922"/>
      <c r="R112" s="922"/>
      <c r="S112" s="922"/>
      <c r="T112" s="922"/>
      <c r="U112" s="922"/>
      <c r="V112" s="922"/>
      <c r="W112" s="922"/>
      <c r="X112" s="922"/>
      <c r="Y112" s="922"/>
      <c r="Z112" s="923"/>
      <c r="AA112" s="957" t="s">
        <v>447</v>
      </c>
      <c r="AB112" s="958"/>
      <c r="AC112" s="958"/>
      <c r="AD112" s="958"/>
      <c r="AE112" s="959"/>
      <c r="AF112" s="960" t="s">
        <v>453</v>
      </c>
      <c r="AG112" s="958"/>
      <c r="AH112" s="958"/>
      <c r="AI112" s="958"/>
      <c r="AJ112" s="959"/>
      <c r="AK112" s="960" t="s">
        <v>179</v>
      </c>
      <c r="AL112" s="958"/>
      <c r="AM112" s="958"/>
      <c r="AN112" s="958"/>
      <c r="AO112" s="959"/>
      <c r="AP112" s="961" t="s">
        <v>179</v>
      </c>
      <c r="AQ112" s="962"/>
      <c r="AR112" s="962"/>
      <c r="AS112" s="962"/>
      <c r="AT112" s="963"/>
      <c r="AU112" s="907"/>
      <c r="AV112" s="908"/>
      <c r="AW112" s="908"/>
      <c r="AX112" s="908"/>
      <c r="AY112" s="908"/>
      <c r="AZ112" s="921" t="s">
        <v>454</v>
      </c>
      <c r="BA112" s="922"/>
      <c r="BB112" s="922"/>
      <c r="BC112" s="922"/>
      <c r="BD112" s="922"/>
      <c r="BE112" s="922"/>
      <c r="BF112" s="922"/>
      <c r="BG112" s="922"/>
      <c r="BH112" s="922"/>
      <c r="BI112" s="922"/>
      <c r="BJ112" s="922"/>
      <c r="BK112" s="922"/>
      <c r="BL112" s="922"/>
      <c r="BM112" s="922"/>
      <c r="BN112" s="922"/>
      <c r="BO112" s="922"/>
      <c r="BP112" s="923"/>
      <c r="BQ112" s="924">
        <v>3007535</v>
      </c>
      <c r="BR112" s="925"/>
      <c r="BS112" s="925"/>
      <c r="BT112" s="925"/>
      <c r="BU112" s="925"/>
      <c r="BV112" s="925">
        <v>2558788</v>
      </c>
      <c r="BW112" s="925"/>
      <c r="BX112" s="925"/>
      <c r="BY112" s="925"/>
      <c r="BZ112" s="925"/>
      <c r="CA112" s="925">
        <v>2259834</v>
      </c>
      <c r="CB112" s="925"/>
      <c r="CC112" s="925"/>
      <c r="CD112" s="925"/>
      <c r="CE112" s="925"/>
      <c r="CF112" s="919">
        <v>17.100000000000001</v>
      </c>
      <c r="CG112" s="920"/>
      <c r="CH112" s="920"/>
      <c r="CI112" s="920"/>
      <c r="CJ112" s="920"/>
      <c r="CK112" s="947"/>
      <c r="CL112" s="948"/>
      <c r="CM112" s="921" t="s">
        <v>455</v>
      </c>
      <c r="CN112" s="922"/>
      <c r="CO112" s="922"/>
      <c r="CP112" s="922"/>
      <c r="CQ112" s="922"/>
      <c r="CR112" s="922"/>
      <c r="CS112" s="922"/>
      <c r="CT112" s="922"/>
      <c r="CU112" s="922"/>
      <c r="CV112" s="922"/>
      <c r="CW112" s="922"/>
      <c r="CX112" s="922"/>
      <c r="CY112" s="922"/>
      <c r="CZ112" s="922"/>
      <c r="DA112" s="922"/>
      <c r="DB112" s="922"/>
      <c r="DC112" s="922"/>
      <c r="DD112" s="922"/>
      <c r="DE112" s="922"/>
      <c r="DF112" s="923"/>
      <c r="DG112" s="924" t="s">
        <v>453</v>
      </c>
      <c r="DH112" s="925"/>
      <c r="DI112" s="925"/>
      <c r="DJ112" s="925"/>
      <c r="DK112" s="925"/>
      <c r="DL112" s="925" t="s">
        <v>179</v>
      </c>
      <c r="DM112" s="925"/>
      <c r="DN112" s="925"/>
      <c r="DO112" s="925"/>
      <c r="DP112" s="925"/>
      <c r="DQ112" s="925" t="s">
        <v>179</v>
      </c>
      <c r="DR112" s="925"/>
      <c r="DS112" s="925"/>
      <c r="DT112" s="925"/>
      <c r="DU112" s="925"/>
      <c r="DV112" s="926" t="s">
        <v>448</v>
      </c>
      <c r="DW112" s="926"/>
      <c r="DX112" s="926"/>
      <c r="DY112" s="926"/>
      <c r="DZ112" s="927"/>
    </row>
    <row r="113" spans="1:130" s="230" customFormat="1" ht="26.25" customHeight="1" x14ac:dyDescent="0.15">
      <c r="A113" s="953"/>
      <c r="B113" s="954"/>
      <c r="C113" s="922" t="s">
        <v>456</v>
      </c>
      <c r="D113" s="922"/>
      <c r="E113" s="922"/>
      <c r="F113" s="922"/>
      <c r="G113" s="922"/>
      <c r="H113" s="922"/>
      <c r="I113" s="922"/>
      <c r="J113" s="922"/>
      <c r="K113" s="922"/>
      <c r="L113" s="922"/>
      <c r="M113" s="922"/>
      <c r="N113" s="922"/>
      <c r="O113" s="922"/>
      <c r="P113" s="922"/>
      <c r="Q113" s="922"/>
      <c r="R113" s="922"/>
      <c r="S113" s="922"/>
      <c r="T113" s="922"/>
      <c r="U113" s="922"/>
      <c r="V113" s="922"/>
      <c r="W113" s="922"/>
      <c r="X113" s="922"/>
      <c r="Y113" s="922"/>
      <c r="Z113" s="923"/>
      <c r="AA113" s="936">
        <v>381786</v>
      </c>
      <c r="AB113" s="937"/>
      <c r="AC113" s="937"/>
      <c r="AD113" s="937"/>
      <c r="AE113" s="938"/>
      <c r="AF113" s="939">
        <v>383766</v>
      </c>
      <c r="AG113" s="937"/>
      <c r="AH113" s="937"/>
      <c r="AI113" s="937"/>
      <c r="AJ113" s="938"/>
      <c r="AK113" s="939">
        <v>335930</v>
      </c>
      <c r="AL113" s="937"/>
      <c r="AM113" s="937"/>
      <c r="AN113" s="937"/>
      <c r="AO113" s="938"/>
      <c r="AP113" s="940">
        <v>2.5</v>
      </c>
      <c r="AQ113" s="941"/>
      <c r="AR113" s="941"/>
      <c r="AS113" s="941"/>
      <c r="AT113" s="942"/>
      <c r="AU113" s="907"/>
      <c r="AV113" s="908"/>
      <c r="AW113" s="908"/>
      <c r="AX113" s="908"/>
      <c r="AY113" s="908"/>
      <c r="AZ113" s="921" t="s">
        <v>457</v>
      </c>
      <c r="BA113" s="922"/>
      <c r="BB113" s="922"/>
      <c r="BC113" s="922"/>
      <c r="BD113" s="922"/>
      <c r="BE113" s="922"/>
      <c r="BF113" s="922"/>
      <c r="BG113" s="922"/>
      <c r="BH113" s="922"/>
      <c r="BI113" s="922"/>
      <c r="BJ113" s="922"/>
      <c r="BK113" s="922"/>
      <c r="BL113" s="922"/>
      <c r="BM113" s="922"/>
      <c r="BN113" s="922"/>
      <c r="BO113" s="922"/>
      <c r="BP113" s="923"/>
      <c r="BQ113" s="924">
        <v>3325435</v>
      </c>
      <c r="BR113" s="925"/>
      <c r="BS113" s="925"/>
      <c r="BT113" s="925"/>
      <c r="BU113" s="925"/>
      <c r="BV113" s="925">
        <v>3240117</v>
      </c>
      <c r="BW113" s="925"/>
      <c r="BX113" s="925"/>
      <c r="BY113" s="925"/>
      <c r="BZ113" s="925"/>
      <c r="CA113" s="925">
        <v>3022895</v>
      </c>
      <c r="CB113" s="925"/>
      <c r="CC113" s="925"/>
      <c r="CD113" s="925"/>
      <c r="CE113" s="925"/>
      <c r="CF113" s="919">
        <v>22.9</v>
      </c>
      <c r="CG113" s="920"/>
      <c r="CH113" s="920"/>
      <c r="CI113" s="920"/>
      <c r="CJ113" s="920"/>
      <c r="CK113" s="947"/>
      <c r="CL113" s="948"/>
      <c r="CM113" s="921" t="s">
        <v>458</v>
      </c>
      <c r="CN113" s="922"/>
      <c r="CO113" s="922"/>
      <c r="CP113" s="922"/>
      <c r="CQ113" s="922"/>
      <c r="CR113" s="922"/>
      <c r="CS113" s="922"/>
      <c r="CT113" s="922"/>
      <c r="CU113" s="922"/>
      <c r="CV113" s="922"/>
      <c r="CW113" s="922"/>
      <c r="CX113" s="922"/>
      <c r="CY113" s="922"/>
      <c r="CZ113" s="922"/>
      <c r="DA113" s="922"/>
      <c r="DB113" s="922"/>
      <c r="DC113" s="922"/>
      <c r="DD113" s="922"/>
      <c r="DE113" s="922"/>
      <c r="DF113" s="923"/>
      <c r="DG113" s="957" t="s">
        <v>443</v>
      </c>
      <c r="DH113" s="958"/>
      <c r="DI113" s="958"/>
      <c r="DJ113" s="958"/>
      <c r="DK113" s="959"/>
      <c r="DL113" s="960" t="s">
        <v>179</v>
      </c>
      <c r="DM113" s="958"/>
      <c r="DN113" s="958"/>
      <c r="DO113" s="958"/>
      <c r="DP113" s="959"/>
      <c r="DQ113" s="960" t="s">
        <v>179</v>
      </c>
      <c r="DR113" s="958"/>
      <c r="DS113" s="958"/>
      <c r="DT113" s="958"/>
      <c r="DU113" s="959"/>
      <c r="DV113" s="961" t="s">
        <v>459</v>
      </c>
      <c r="DW113" s="962"/>
      <c r="DX113" s="962"/>
      <c r="DY113" s="962"/>
      <c r="DZ113" s="963"/>
    </row>
    <row r="114" spans="1:130" s="230" customFormat="1" ht="26.25" customHeight="1" x14ac:dyDescent="0.15">
      <c r="A114" s="953"/>
      <c r="B114" s="954"/>
      <c r="C114" s="922" t="s">
        <v>460</v>
      </c>
      <c r="D114" s="922"/>
      <c r="E114" s="922"/>
      <c r="F114" s="922"/>
      <c r="G114" s="922"/>
      <c r="H114" s="922"/>
      <c r="I114" s="922"/>
      <c r="J114" s="922"/>
      <c r="K114" s="922"/>
      <c r="L114" s="922"/>
      <c r="M114" s="922"/>
      <c r="N114" s="922"/>
      <c r="O114" s="922"/>
      <c r="P114" s="922"/>
      <c r="Q114" s="922"/>
      <c r="R114" s="922"/>
      <c r="S114" s="922"/>
      <c r="T114" s="922"/>
      <c r="U114" s="922"/>
      <c r="V114" s="922"/>
      <c r="W114" s="922"/>
      <c r="X114" s="922"/>
      <c r="Y114" s="922"/>
      <c r="Z114" s="923"/>
      <c r="AA114" s="957">
        <v>45214</v>
      </c>
      <c r="AB114" s="958"/>
      <c r="AC114" s="958"/>
      <c r="AD114" s="958"/>
      <c r="AE114" s="959"/>
      <c r="AF114" s="960">
        <v>138494</v>
      </c>
      <c r="AG114" s="958"/>
      <c r="AH114" s="958"/>
      <c r="AI114" s="958"/>
      <c r="AJ114" s="959"/>
      <c r="AK114" s="960">
        <v>264408</v>
      </c>
      <c r="AL114" s="958"/>
      <c r="AM114" s="958"/>
      <c r="AN114" s="958"/>
      <c r="AO114" s="959"/>
      <c r="AP114" s="961">
        <v>2</v>
      </c>
      <c r="AQ114" s="962"/>
      <c r="AR114" s="962"/>
      <c r="AS114" s="962"/>
      <c r="AT114" s="963"/>
      <c r="AU114" s="907"/>
      <c r="AV114" s="908"/>
      <c r="AW114" s="908"/>
      <c r="AX114" s="908"/>
      <c r="AY114" s="908"/>
      <c r="AZ114" s="921" t="s">
        <v>461</v>
      </c>
      <c r="BA114" s="922"/>
      <c r="BB114" s="922"/>
      <c r="BC114" s="922"/>
      <c r="BD114" s="922"/>
      <c r="BE114" s="922"/>
      <c r="BF114" s="922"/>
      <c r="BG114" s="922"/>
      <c r="BH114" s="922"/>
      <c r="BI114" s="922"/>
      <c r="BJ114" s="922"/>
      <c r="BK114" s="922"/>
      <c r="BL114" s="922"/>
      <c r="BM114" s="922"/>
      <c r="BN114" s="922"/>
      <c r="BO114" s="922"/>
      <c r="BP114" s="923"/>
      <c r="BQ114" s="924">
        <v>2264308</v>
      </c>
      <c r="BR114" s="925"/>
      <c r="BS114" s="925"/>
      <c r="BT114" s="925"/>
      <c r="BU114" s="925"/>
      <c r="BV114" s="925">
        <v>2206521</v>
      </c>
      <c r="BW114" s="925"/>
      <c r="BX114" s="925"/>
      <c r="BY114" s="925"/>
      <c r="BZ114" s="925"/>
      <c r="CA114" s="925">
        <v>2147517</v>
      </c>
      <c r="CB114" s="925"/>
      <c r="CC114" s="925"/>
      <c r="CD114" s="925"/>
      <c r="CE114" s="925"/>
      <c r="CF114" s="919">
        <v>16.2</v>
      </c>
      <c r="CG114" s="920"/>
      <c r="CH114" s="920"/>
      <c r="CI114" s="920"/>
      <c r="CJ114" s="920"/>
      <c r="CK114" s="947"/>
      <c r="CL114" s="948"/>
      <c r="CM114" s="921" t="s">
        <v>462</v>
      </c>
      <c r="CN114" s="922"/>
      <c r="CO114" s="922"/>
      <c r="CP114" s="922"/>
      <c r="CQ114" s="922"/>
      <c r="CR114" s="922"/>
      <c r="CS114" s="922"/>
      <c r="CT114" s="922"/>
      <c r="CU114" s="922"/>
      <c r="CV114" s="922"/>
      <c r="CW114" s="922"/>
      <c r="CX114" s="922"/>
      <c r="CY114" s="922"/>
      <c r="CZ114" s="922"/>
      <c r="DA114" s="922"/>
      <c r="DB114" s="922"/>
      <c r="DC114" s="922"/>
      <c r="DD114" s="922"/>
      <c r="DE114" s="922"/>
      <c r="DF114" s="923"/>
      <c r="DG114" s="957" t="s">
        <v>179</v>
      </c>
      <c r="DH114" s="958"/>
      <c r="DI114" s="958"/>
      <c r="DJ114" s="958"/>
      <c r="DK114" s="959"/>
      <c r="DL114" s="960" t="s">
        <v>443</v>
      </c>
      <c r="DM114" s="958"/>
      <c r="DN114" s="958"/>
      <c r="DO114" s="958"/>
      <c r="DP114" s="959"/>
      <c r="DQ114" s="960" t="s">
        <v>463</v>
      </c>
      <c r="DR114" s="958"/>
      <c r="DS114" s="958"/>
      <c r="DT114" s="958"/>
      <c r="DU114" s="959"/>
      <c r="DV114" s="961" t="s">
        <v>179</v>
      </c>
      <c r="DW114" s="962"/>
      <c r="DX114" s="962"/>
      <c r="DY114" s="962"/>
      <c r="DZ114" s="963"/>
    </row>
    <row r="115" spans="1:130" s="230" customFormat="1" ht="26.25" customHeight="1" x14ac:dyDescent="0.15">
      <c r="A115" s="953"/>
      <c r="B115" s="954"/>
      <c r="C115" s="922" t="s">
        <v>464</v>
      </c>
      <c r="D115" s="922"/>
      <c r="E115" s="922"/>
      <c r="F115" s="922"/>
      <c r="G115" s="922"/>
      <c r="H115" s="922"/>
      <c r="I115" s="922"/>
      <c r="J115" s="922"/>
      <c r="K115" s="922"/>
      <c r="L115" s="922"/>
      <c r="M115" s="922"/>
      <c r="N115" s="922"/>
      <c r="O115" s="922"/>
      <c r="P115" s="922"/>
      <c r="Q115" s="922"/>
      <c r="R115" s="922"/>
      <c r="S115" s="922"/>
      <c r="T115" s="922"/>
      <c r="U115" s="922"/>
      <c r="V115" s="922"/>
      <c r="W115" s="922"/>
      <c r="X115" s="922"/>
      <c r="Y115" s="922"/>
      <c r="Z115" s="923"/>
      <c r="AA115" s="936" t="s">
        <v>179</v>
      </c>
      <c r="AB115" s="937"/>
      <c r="AC115" s="937"/>
      <c r="AD115" s="937"/>
      <c r="AE115" s="938"/>
      <c r="AF115" s="939" t="s">
        <v>453</v>
      </c>
      <c r="AG115" s="937"/>
      <c r="AH115" s="937"/>
      <c r="AI115" s="937"/>
      <c r="AJ115" s="938"/>
      <c r="AK115" s="939" t="s">
        <v>448</v>
      </c>
      <c r="AL115" s="937"/>
      <c r="AM115" s="937"/>
      <c r="AN115" s="937"/>
      <c r="AO115" s="938"/>
      <c r="AP115" s="940" t="s">
        <v>446</v>
      </c>
      <c r="AQ115" s="941"/>
      <c r="AR115" s="941"/>
      <c r="AS115" s="941"/>
      <c r="AT115" s="942"/>
      <c r="AU115" s="907"/>
      <c r="AV115" s="908"/>
      <c r="AW115" s="908"/>
      <c r="AX115" s="908"/>
      <c r="AY115" s="908"/>
      <c r="AZ115" s="921" t="s">
        <v>465</v>
      </c>
      <c r="BA115" s="922"/>
      <c r="BB115" s="922"/>
      <c r="BC115" s="922"/>
      <c r="BD115" s="922"/>
      <c r="BE115" s="922"/>
      <c r="BF115" s="922"/>
      <c r="BG115" s="922"/>
      <c r="BH115" s="922"/>
      <c r="BI115" s="922"/>
      <c r="BJ115" s="922"/>
      <c r="BK115" s="922"/>
      <c r="BL115" s="922"/>
      <c r="BM115" s="922"/>
      <c r="BN115" s="922"/>
      <c r="BO115" s="922"/>
      <c r="BP115" s="923"/>
      <c r="BQ115" s="924" t="s">
        <v>179</v>
      </c>
      <c r="BR115" s="925"/>
      <c r="BS115" s="925"/>
      <c r="BT115" s="925"/>
      <c r="BU115" s="925"/>
      <c r="BV115" s="925" t="s">
        <v>179</v>
      </c>
      <c r="BW115" s="925"/>
      <c r="BX115" s="925"/>
      <c r="BY115" s="925"/>
      <c r="BZ115" s="925"/>
      <c r="CA115" s="925" t="s">
        <v>453</v>
      </c>
      <c r="CB115" s="925"/>
      <c r="CC115" s="925"/>
      <c r="CD115" s="925"/>
      <c r="CE115" s="925"/>
      <c r="CF115" s="919" t="s">
        <v>179</v>
      </c>
      <c r="CG115" s="920"/>
      <c r="CH115" s="920"/>
      <c r="CI115" s="920"/>
      <c r="CJ115" s="920"/>
      <c r="CK115" s="947"/>
      <c r="CL115" s="948"/>
      <c r="CM115" s="921" t="s">
        <v>466</v>
      </c>
      <c r="CN115" s="922"/>
      <c r="CO115" s="922"/>
      <c r="CP115" s="922"/>
      <c r="CQ115" s="922"/>
      <c r="CR115" s="922"/>
      <c r="CS115" s="922"/>
      <c r="CT115" s="922"/>
      <c r="CU115" s="922"/>
      <c r="CV115" s="922"/>
      <c r="CW115" s="922"/>
      <c r="CX115" s="922"/>
      <c r="CY115" s="922"/>
      <c r="CZ115" s="922"/>
      <c r="DA115" s="922"/>
      <c r="DB115" s="922"/>
      <c r="DC115" s="922"/>
      <c r="DD115" s="922"/>
      <c r="DE115" s="922"/>
      <c r="DF115" s="923"/>
      <c r="DG115" s="957">
        <v>19604</v>
      </c>
      <c r="DH115" s="958"/>
      <c r="DI115" s="958"/>
      <c r="DJ115" s="958"/>
      <c r="DK115" s="959"/>
      <c r="DL115" s="960">
        <v>19668</v>
      </c>
      <c r="DM115" s="958"/>
      <c r="DN115" s="958"/>
      <c r="DO115" s="958"/>
      <c r="DP115" s="959"/>
      <c r="DQ115" s="960">
        <v>19732</v>
      </c>
      <c r="DR115" s="958"/>
      <c r="DS115" s="958"/>
      <c r="DT115" s="958"/>
      <c r="DU115" s="959"/>
      <c r="DV115" s="961">
        <v>0.1</v>
      </c>
      <c r="DW115" s="962"/>
      <c r="DX115" s="962"/>
      <c r="DY115" s="962"/>
      <c r="DZ115" s="963"/>
    </row>
    <row r="116" spans="1:130" s="230" customFormat="1" ht="26.25" customHeight="1" x14ac:dyDescent="0.15">
      <c r="A116" s="955"/>
      <c r="B116" s="956"/>
      <c r="C116" s="964" t="s">
        <v>467</v>
      </c>
      <c r="D116" s="964"/>
      <c r="E116" s="964"/>
      <c r="F116" s="964"/>
      <c r="G116" s="964"/>
      <c r="H116" s="964"/>
      <c r="I116" s="964"/>
      <c r="J116" s="964"/>
      <c r="K116" s="964"/>
      <c r="L116" s="964"/>
      <c r="M116" s="964"/>
      <c r="N116" s="964"/>
      <c r="O116" s="964"/>
      <c r="P116" s="964"/>
      <c r="Q116" s="964"/>
      <c r="R116" s="964"/>
      <c r="S116" s="964"/>
      <c r="T116" s="964"/>
      <c r="U116" s="964"/>
      <c r="V116" s="964"/>
      <c r="W116" s="964"/>
      <c r="X116" s="964"/>
      <c r="Y116" s="964"/>
      <c r="Z116" s="965"/>
      <c r="AA116" s="957" t="s">
        <v>443</v>
      </c>
      <c r="AB116" s="958"/>
      <c r="AC116" s="958"/>
      <c r="AD116" s="958"/>
      <c r="AE116" s="959"/>
      <c r="AF116" s="960" t="s">
        <v>179</v>
      </c>
      <c r="AG116" s="958"/>
      <c r="AH116" s="958"/>
      <c r="AI116" s="958"/>
      <c r="AJ116" s="959"/>
      <c r="AK116" s="960" t="s">
        <v>468</v>
      </c>
      <c r="AL116" s="958"/>
      <c r="AM116" s="958"/>
      <c r="AN116" s="958"/>
      <c r="AO116" s="959"/>
      <c r="AP116" s="961" t="s">
        <v>448</v>
      </c>
      <c r="AQ116" s="962"/>
      <c r="AR116" s="962"/>
      <c r="AS116" s="962"/>
      <c r="AT116" s="963"/>
      <c r="AU116" s="907"/>
      <c r="AV116" s="908"/>
      <c r="AW116" s="908"/>
      <c r="AX116" s="908"/>
      <c r="AY116" s="908"/>
      <c r="AZ116" s="966" t="s">
        <v>469</v>
      </c>
      <c r="BA116" s="967"/>
      <c r="BB116" s="967"/>
      <c r="BC116" s="967"/>
      <c r="BD116" s="967"/>
      <c r="BE116" s="967"/>
      <c r="BF116" s="967"/>
      <c r="BG116" s="967"/>
      <c r="BH116" s="967"/>
      <c r="BI116" s="967"/>
      <c r="BJ116" s="967"/>
      <c r="BK116" s="967"/>
      <c r="BL116" s="967"/>
      <c r="BM116" s="967"/>
      <c r="BN116" s="967"/>
      <c r="BO116" s="967"/>
      <c r="BP116" s="968"/>
      <c r="BQ116" s="924" t="s">
        <v>179</v>
      </c>
      <c r="BR116" s="925"/>
      <c r="BS116" s="925"/>
      <c r="BT116" s="925"/>
      <c r="BU116" s="925"/>
      <c r="BV116" s="925" t="s">
        <v>446</v>
      </c>
      <c r="BW116" s="925"/>
      <c r="BX116" s="925"/>
      <c r="BY116" s="925"/>
      <c r="BZ116" s="925"/>
      <c r="CA116" s="925" t="s">
        <v>179</v>
      </c>
      <c r="CB116" s="925"/>
      <c r="CC116" s="925"/>
      <c r="CD116" s="925"/>
      <c r="CE116" s="925"/>
      <c r="CF116" s="919" t="s">
        <v>179</v>
      </c>
      <c r="CG116" s="920"/>
      <c r="CH116" s="920"/>
      <c r="CI116" s="920"/>
      <c r="CJ116" s="920"/>
      <c r="CK116" s="947"/>
      <c r="CL116" s="948"/>
      <c r="CM116" s="921" t="s">
        <v>470</v>
      </c>
      <c r="CN116" s="922"/>
      <c r="CO116" s="922"/>
      <c r="CP116" s="922"/>
      <c r="CQ116" s="922"/>
      <c r="CR116" s="922"/>
      <c r="CS116" s="922"/>
      <c r="CT116" s="922"/>
      <c r="CU116" s="922"/>
      <c r="CV116" s="922"/>
      <c r="CW116" s="922"/>
      <c r="CX116" s="922"/>
      <c r="CY116" s="922"/>
      <c r="CZ116" s="922"/>
      <c r="DA116" s="922"/>
      <c r="DB116" s="922"/>
      <c r="DC116" s="922"/>
      <c r="DD116" s="922"/>
      <c r="DE116" s="922"/>
      <c r="DF116" s="923"/>
      <c r="DG116" s="957" t="s">
        <v>443</v>
      </c>
      <c r="DH116" s="958"/>
      <c r="DI116" s="958"/>
      <c r="DJ116" s="958"/>
      <c r="DK116" s="959"/>
      <c r="DL116" s="960" t="s">
        <v>453</v>
      </c>
      <c r="DM116" s="958"/>
      <c r="DN116" s="958"/>
      <c r="DO116" s="958"/>
      <c r="DP116" s="959"/>
      <c r="DQ116" s="960" t="s">
        <v>445</v>
      </c>
      <c r="DR116" s="958"/>
      <c r="DS116" s="958"/>
      <c r="DT116" s="958"/>
      <c r="DU116" s="959"/>
      <c r="DV116" s="961" t="s">
        <v>448</v>
      </c>
      <c r="DW116" s="962"/>
      <c r="DX116" s="962"/>
      <c r="DY116" s="962"/>
      <c r="DZ116" s="963"/>
    </row>
    <row r="117" spans="1:130" s="230" customFormat="1" ht="26.25" customHeight="1" x14ac:dyDescent="0.15">
      <c r="A117" s="911" t="s">
        <v>191</v>
      </c>
      <c r="B117" s="892"/>
      <c r="C117" s="892"/>
      <c r="D117" s="892"/>
      <c r="E117" s="892"/>
      <c r="F117" s="892"/>
      <c r="G117" s="892"/>
      <c r="H117" s="892"/>
      <c r="I117" s="892"/>
      <c r="J117" s="892"/>
      <c r="K117" s="892"/>
      <c r="L117" s="892"/>
      <c r="M117" s="892"/>
      <c r="N117" s="892"/>
      <c r="O117" s="892"/>
      <c r="P117" s="892"/>
      <c r="Q117" s="892"/>
      <c r="R117" s="892"/>
      <c r="S117" s="892"/>
      <c r="T117" s="892"/>
      <c r="U117" s="892"/>
      <c r="V117" s="892"/>
      <c r="W117" s="892"/>
      <c r="X117" s="892"/>
      <c r="Y117" s="976" t="s">
        <v>471</v>
      </c>
      <c r="Z117" s="893"/>
      <c r="AA117" s="977">
        <v>1726252</v>
      </c>
      <c r="AB117" s="978"/>
      <c r="AC117" s="978"/>
      <c r="AD117" s="978"/>
      <c r="AE117" s="979"/>
      <c r="AF117" s="980">
        <v>1880677</v>
      </c>
      <c r="AG117" s="978"/>
      <c r="AH117" s="978"/>
      <c r="AI117" s="978"/>
      <c r="AJ117" s="979"/>
      <c r="AK117" s="980">
        <v>1980256</v>
      </c>
      <c r="AL117" s="978"/>
      <c r="AM117" s="978"/>
      <c r="AN117" s="978"/>
      <c r="AO117" s="979"/>
      <c r="AP117" s="981"/>
      <c r="AQ117" s="982"/>
      <c r="AR117" s="982"/>
      <c r="AS117" s="982"/>
      <c r="AT117" s="983"/>
      <c r="AU117" s="907"/>
      <c r="AV117" s="908"/>
      <c r="AW117" s="908"/>
      <c r="AX117" s="908"/>
      <c r="AY117" s="908"/>
      <c r="AZ117" s="973" t="s">
        <v>472</v>
      </c>
      <c r="BA117" s="974"/>
      <c r="BB117" s="974"/>
      <c r="BC117" s="974"/>
      <c r="BD117" s="974"/>
      <c r="BE117" s="974"/>
      <c r="BF117" s="974"/>
      <c r="BG117" s="974"/>
      <c r="BH117" s="974"/>
      <c r="BI117" s="974"/>
      <c r="BJ117" s="974"/>
      <c r="BK117" s="974"/>
      <c r="BL117" s="974"/>
      <c r="BM117" s="974"/>
      <c r="BN117" s="974"/>
      <c r="BO117" s="974"/>
      <c r="BP117" s="975"/>
      <c r="BQ117" s="924" t="s">
        <v>448</v>
      </c>
      <c r="BR117" s="925"/>
      <c r="BS117" s="925"/>
      <c r="BT117" s="925"/>
      <c r="BU117" s="925"/>
      <c r="BV117" s="925" t="s">
        <v>453</v>
      </c>
      <c r="BW117" s="925"/>
      <c r="BX117" s="925"/>
      <c r="BY117" s="925"/>
      <c r="BZ117" s="925"/>
      <c r="CA117" s="925" t="s">
        <v>179</v>
      </c>
      <c r="CB117" s="925"/>
      <c r="CC117" s="925"/>
      <c r="CD117" s="925"/>
      <c r="CE117" s="925"/>
      <c r="CF117" s="919" t="s">
        <v>453</v>
      </c>
      <c r="CG117" s="920"/>
      <c r="CH117" s="920"/>
      <c r="CI117" s="920"/>
      <c r="CJ117" s="920"/>
      <c r="CK117" s="947"/>
      <c r="CL117" s="948"/>
      <c r="CM117" s="921" t="s">
        <v>473</v>
      </c>
      <c r="CN117" s="922"/>
      <c r="CO117" s="922"/>
      <c r="CP117" s="922"/>
      <c r="CQ117" s="922"/>
      <c r="CR117" s="922"/>
      <c r="CS117" s="922"/>
      <c r="CT117" s="922"/>
      <c r="CU117" s="922"/>
      <c r="CV117" s="922"/>
      <c r="CW117" s="922"/>
      <c r="CX117" s="922"/>
      <c r="CY117" s="922"/>
      <c r="CZ117" s="922"/>
      <c r="DA117" s="922"/>
      <c r="DB117" s="922"/>
      <c r="DC117" s="922"/>
      <c r="DD117" s="922"/>
      <c r="DE117" s="922"/>
      <c r="DF117" s="923"/>
      <c r="DG117" s="957" t="s">
        <v>179</v>
      </c>
      <c r="DH117" s="958"/>
      <c r="DI117" s="958"/>
      <c r="DJ117" s="958"/>
      <c r="DK117" s="959"/>
      <c r="DL117" s="960" t="s">
        <v>474</v>
      </c>
      <c r="DM117" s="958"/>
      <c r="DN117" s="958"/>
      <c r="DO117" s="958"/>
      <c r="DP117" s="959"/>
      <c r="DQ117" s="960" t="s">
        <v>179</v>
      </c>
      <c r="DR117" s="958"/>
      <c r="DS117" s="958"/>
      <c r="DT117" s="958"/>
      <c r="DU117" s="959"/>
      <c r="DV117" s="961" t="s">
        <v>453</v>
      </c>
      <c r="DW117" s="962"/>
      <c r="DX117" s="962"/>
      <c r="DY117" s="962"/>
      <c r="DZ117" s="963"/>
    </row>
    <row r="118" spans="1:130" s="230" customFormat="1" ht="26.25" customHeight="1" x14ac:dyDescent="0.15">
      <c r="A118" s="911" t="s">
        <v>438</v>
      </c>
      <c r="B118" s="892"/>
      <c r="C118" s="892"/>
      <c r="D118" s="892"/>
      <c r="E118" s="892"/>
      <c r="F118" s="892"/>
      <c r="G118" s="892"/>
      <c r="H118" s="892"/>
      <c r="I118" s="892"/>
      <c r="J118" s="892"/>
      <c r="K118" s="892"/>
      <c r="L118" s="892"/>
      <c r="M118" s="892"/>
      <c r="N118" s="892"/>
      <c r="O118" s="892"/>
      <c r="P118" s="892"/>
      <c r="Q118" s="892"/>
      <c r="R118" s="892"/>
      <c r="S118" s="892"/>
      <c r="T118" s="892"/>
      <c r="U118" s="892"/>
      <c r="V118" s="892"/>
      <c r="W118" s="892"/>
      <c r="X118" s="892"/>
      <c r="Y118" s="892"/>
      <c r="Z118" s="893"/>
      <c r="AA118" s="891" t="s">
        <v>435</v>
      </c>
      <c r="AB118" s="892"/>
      <c r="AC118" s="892"/>
      <c r="AD118" s="892"/>
      <c r="AE118" s="893"/>
      <c r="AF118" s="891" t="s">
        <v>436</v>
      </c>
      <c r="AG118" s="892"/>
      <c r="AH118" s="892"/>
      <c r="AI118" s="892"/>
      <c r="AJ118" s="893"/>
      <c r="AK118" s="891" t="s">
        <v>311</v>
      </c>
      <c r="AL118" s="892"/>
      <c r="AM118" s="892"/>
      <c r="AN118" s="892"/>
      <c r="AO118" s="893"/>
      <c r="AP118" s="969" t="s">
        <v>437</v>
      </c>
      <c r="AQ118" s="970"/>
      <c r="AR118" s="970"/>
      <c r="AS118" s="970"/>
      <c r="AT118" s="971"/>
      <c r="AU118" s="907"/>
      <c r="AV118" s="908"/>
      <c r="AW118" s="908"/>
      <c r="AX118" s="908"/>
      <c r="AY118" s="908"/>
      <c r="AZ118" s="972" t="s">
        <v>475</v>
      </c>
      <c r="BA118" s="964"/>
      <c r="BB118" s="964"/>
      <c r="BC118" s="964"/>
      <c r="BD118" s="964"/>
      <c r="BE118" s="964"/>
      <c r="BF118" s="964"/>
      <c r="BG118" s="964"/>
      <c r="BH118" s="964"/>
      <c r="BI118" s="964"/>
      <c r="BJ118" s="964"/>
      <c r="BK118" s="964"/>
      <c r="BL118" s="964"/>
      <c r="BM118" s="964"/>
      <c r="BN118" s="964"/>
      <c r="BO118" s="964"/>
      <c r="BP118" s="965"/>
      <c r="BQ118" s="998" t="s">
        <v>443</v>
      </c>
      <c r="BR118" s="999"/>
      <c r="BS118" s="999"/>
      <c r="BT118" s="999"/>
      <c r="BU118" s="999"/>
      <c r="BV118" s="999" t="s">
        <v>179</v>
      </c>
      <c r="BW118" s="999"/>
      <c r="BX118" s="999"/>
      <c r="BY118" s="999"/>
      <c r="BZ118" s="999"/>
      <c r="CA118" s="999" t="s">
        <v>448</v>
      </c>
      <c r="CB118" s="999"/>
      <c r="CC118" s="999"/>
      <c r="CD118" s="999"/>
      <c r="CE118" s="999"/>
      <c r="CF118" s="919" t="s">
        <v>179</v>
      </c>
      <c r="CG118" s="920"/>
      <c r="CH118" s="920"/>
      <c r="CI118" s="920"/>
      <c r="CJ118" s="920"/>
      <c r="CK118" s="947"/>
      <c r="CL118" s="948"/>
      <c r="CM118" s="921" t="s">
        <v>476</v>
      </c>
      <c r="CN118" s="922"/>
      <c r="CO118" s="922"/>
      <c r="CP118" s="922"/>
      <c r="CQ118" s="922"/>
      <c r="CR118" s="922"/>
      <c r="CS118" s="922"/>
      <c r="CT118" s="922"/>
      <c r="CU118" s="922"/>
      <c r="CV118" s="922"/>
      <c r="CW118" s="922"/>
      <c r="CX118" s="922"/>
      <c r="CY118" s="922"/>
      <c r="CZ118" s="922"/>
      <c r="DA118" s="922"/>
      <c r="DB118" s="922"/>
      <c r="DC118" s="922"/>
      <c r="DD118" s="922"/>
      <c r="DE118" s="922"/>
      <c r="DF118" s="923"/>
      <c r="DG118" s="957" t="s">
        <v>448</v>
      </c>
      <c r="DH118" s="958"/>
      <c r="DI118" s="958"/>
      <c r="DJ118" s="958"/>
      <c r="DK118" s="959"/>
      <c r="DL118" s="960" t="s">
        <v>453</v>
      </c>
      <c r="DM118" s="958"/>
      <c r="DN118" s="958"/>
      <c r="DO118" s="958"/>
      <c r="DP118" s="959"/>
      <c r="DQ118" s="960" t="s">
        <v>179</v>
      </c>
      <c r="DR118" s="958"/>
      <c r="DS118" s="958"/>
      <c r="DT118" s="958"/>
      <c r="DU118" s="959"/>
      <c r="DV118" s="961" t="s">
        <v>453</v>
      </c>
      <c r="DW118" s="962"/>
      <c r="DX118" s="962"/>
      <c r="DY118" s="962"/>
      <c r="DZ118" s="963"/>
    </row>
    <row r="119" spans="1:130" s="230" customFormat="1" ht="26.25" customHeight="1" x14ac:dyDescent="0.15">
      <c r="A119" s="1055" t="s">
        <v>441</v>
      </c>
      <c r="B119" s="946"/>
      <c r="C119" s="928" t="s">
        <v>442</v>
      </c>
      <c r="D119" s="896"/>
      <c r="E119" s="896"/>
      <c r="F119" s="896"/>
      <c r="G119" s="896"/>
      <c r="H119" s="896"/>
      <c r="I119" s="896"/>
      <c r="J119" s="896"/>
      <c r="K119" s="896"/>
      <c r="L119" s="896"/>
      <c r="M119" s="896"/>
      <c r="N119" s="896"/>
      <c r="O119" s="896"/>
      <c r="P119" s="896"/>
      <c r="Q119" s="896"/>
      <c r="R119" s="896"/>
      <c r="S119" s="896"/>
      <c r="T119" s="896"/>
      <c r="U119" s="896"/>
      <c r="V119" s="896"/>
      <c r="W119" s="896"/>
      <c r="X119" s="896"/>
      <c r="Y119" s="896"/>
      <c r="Z119" s="897"/>
      <c r="AA119" s="898" t="s">
        <v>463</v>
      </c>
      <c r="AB119" s="899"/>
      <c r="AC119" s="899"/>
      <c r="AD119" s="899"/>
      <c r="AE119" s="900"/>
      <c r="AF119" s="901" t="s">
        <v>443</v>
      </c>
      <c r="AG119" s="899"/>
      <c r="AH119" s="899"/>
      <c r="AI119" s="899"/>
      <c r="AJ119" s="900"/>
      <c r="AK119" s="901" t="s">
        <v>448</v>
      </c>
      <c r="AL119" s="899"/>
      <c r="AM119" s="899"/>
      <c r="AN119" s="899"/>
      <c r="AO119" s="900"/>
      <c r="AP119" s="902" t="s">
        <v>448</v>
      </c>
      <c r="AQ119" s="903"/>
      <c r="AR119" s="903"/>
      <c r="AS119" s="903"/>
      <c r="AT119" s="904"/>
      <c r="AU119" s="909"/>
      <c r="AV119" s="910"/>
      <c r="AW119" s="910"/>
      <c r="AX119" s="910"/>
      <c r="AY119" s="910"/>
      <c r="AZ119" s="251" t="s">
        <v>191</v>
      </c>
      <c r="BA119" s="251"/>
      <c r="BB119" s="251"/>
      <c r="BC119" s="251"/>
      <c r="BD119" s="251"/>
      <c r="BE119" s="251"/>
      <c r="BF119" s="251"/>
      <c r="BG119" s="251"/>
      <c r="BH119" s="251"/>
      <c r="BI119" s="251"/>
      <c r="BJ119" s="251"/>
      <c r="BK119" s="251"/>
      <c r="BL119" s="251"/>
      <c r="BM119" s="251"/>
      <c r="BN119" s="251"/>
      <c r="BO119" s="976" t="s">
        <v>477</v>
      </c>
      <c r="BP119" s="1004"/>
      <c r="BQ119" s="998">
        <v>23142358</v>
      </c>
      <c r="BR119" s="999"/>
      <c r="BS119" s="999"/>
      <c r="BT119" s="999"/>
      <c r="BU119" s="999"/>
      <c r="BV119" s="999">
        <v>22854719</v>
      </c>
      <c r="BW119" s="999"/>
      <c r="BX119" s="999"/>
      <c r="BY119" s="999"/>
      <c r="BZ119" s="999"/>
      <c r="CA119" s="999">
        <v>21738379</v>
      </c>
      <c r="CB119" s="999"/>
      <c r="CC119" s="999"/>
      <c r="CD119" s="999"/>
      <c r="CE119" s="999"/>
      <c r="CF119" s="1000"/>
      <c r="CG119" s="1001"/>
      <c r="CH119" s="1001"/>
      <c r="CI119" s="1001"/>
      <c r="CJ119" s="1002"/>
      <c r="CK119" s="949"/>
      <c r="CL119" s="950"/>
      <c r="CM119" s="972" t="s">
        <v>478</v>
      </c>
      <c r="CN119" s="964"/>
      <c r="CO119" s="964"/>
      <c r="CP119" s="964"/>
      <c r="CQ119" s="964"/>
      <c r="CR119" s="964"/>
      <c r="CS119" s="964"/>
      <c r="CT119" s="964"/>
      <c r="CU119" s="964"/>
      <c r="CV119" s="964"/>
      <c r="CW119" s="964"/>
      <c r="CX119" s="964"/>
      <c r="CY119" s="964"/>
      <c r="CZ119" s="964"/>
      <c r="DA119" s="964"/>
      <c r="DB119" s="964"/>
      <c r="DC119" s="964"/>
      <c r="DD119" s="964"/>
      <c r="DE119" s="964"/>
      <c r="DF119" s="965"/>
      <c r="DG119" s="1003" t="s">
        <v>443</v>
      </c>
      <c r="DH119" s="985"/>
      <c r="DI119" s="985"/>
      <c r="DJ119" s="985"/>
      <c r="DK119" s="986"/>
      <c r="DL119" s="984" t="s">
        <v>179</v>
      </c>
      <c r="DM119" s="985"/>
      <c r="DN119" s="985"/>
      <c r="DO119" s="985"/>
      <c r="DP119" s="986"/>
      <c r="DQ119" s="984" t="s">
        <v>448</v>
      </c>
      <c r="DR119" s="985"/>
      <c r="DS119" s="985"/>
      <c r="DT119" s="985"/>
      <c r="DU119" s="986"/>
      <c r="DV119" s="987" t="s">
        <v>179</v>
      </c>
      <c r="DW119" s="988"/>
      <c r="DX119" s="988"/>
      <c r="DY119" s="988"/>
      <c r="DZ119" s="989"/>
    </row>
    <row r="120" spans="1:130" s="230" customFormat="1" ht="26.25" customHeight="1" x14ac:dyDescent="0.15">
      <c r="A120" s="1056"/>
      <c r="B120" s="948"/>
      <c r="C120" s="921" t="s">
        <v>450</v>
      </c>
      <c r="D120" s="922"/>
      <c r="E120" s="922"/>
      <c r="F120" s="922"/>
      <c r="G120" s="922"/>
      <c r="H120" s="922"/>
      <c r="I120" s="922"/>
      <c r="J120" s="922"/>
      <c r="K120" s="922"/>
      <c r="L120" s="922"/>
      <c r="M120" s="922"/>
      <c r="N120" s="922"/>
      <c r="O120" s="922"/>
      <c r="P120" s="922"/>
      <c r="Q120" s="922"/>
      <c r="R120" s="922"/>
      <c r="S120" s="922"/>
      <c r="T120" s="922"/>
      <c r="U120" s="922"/>
      <c r="V120" s="922"/>
      <c r="W120" s="922"/>
      <c r="X120" s="922"/>
      <c r="Y120" s="922"/>
      <c r="Z120" s="923"/>
      <c r="AA120" s="957" t="s">
        <v>179</v>
      </c>
      <c r="AB120" s="958"/>
      <c r="AC120" s="958"/>
      <c r="AD120" s="958"/>
      <c r="AE120" s="959"/>
      <c r="AF120" s="960" t="s">
        <v>179</v>
      </c>
      <c r="AG120" s="958"/>
      <c r="AH120" s="958"/>
      <c r="AI120" s="958"/>
      <c r="AJ120" s="959"/>
      <c r="AK120" s="960" t="s">
        <v>453</v>
      </c>
      <c r="AL120" s="958"/>
      <c r="AM120" s="958"/>
      <c r="AN120" s="958"/>
      <c r="AO120" s="959"/>
      <c r="AP120" s="961" t="s">
        <v>179</v>
      </c>
      <c r="AQ120" s="962"/>
      <c r="AR120" s="962"/>
      <c r="AS120" s="962"/>
      <c r="AT120" s="963"/>
      <c r="AU120" s="990" t="s">
        <v>479</v>
      </c>
      <c r="AV120" s="991"/>
      <c r="AW120" s="991"/>
      <c r="AX120" s="991"/>
      <c r="AY120" s="992"/>
      <c r="AZ120" s="928" t="s">
        <v>480</v>
      </c>
      <c r="BA120" s="896"/>
      <c r="BB120" s="896"/>
      <c r="BC120" s="896"/>
      <c r="BD120" s="896"/>
      <c r="BE120" s="896"/>
      <c r="BF120" s="896"/>
      <c r="BG120" s="896"/>
      <c r="BH120" s="896"/>
      <c r="BI120" s="896"/>
      <c r="BJ120" s="896"/>
      <c r="BK120" s="896"/>
      <c r="BL120" s="896"/>
      <c r="BM120" s="896"/>
      <c r="BN120" s="896"/>
      <c r="BO120" s="896"/>
      <c r="BP120" s="897"/>
      <c r="BQ120" s="929">
        <v>9620360</v>
      </c>
      <c r="BR120" s="930"/>
      <c r="BS120" s="930"/>
      <c r="BT120" s="930"/>
      <c r="BU120" s="930"/>
      <c r="BV120" s="930">
        <v>11149767</v>
      </c>
      <c r="BW120" s="930"/>
      <c r="BX120" s="930"/>
      <c r="BY120" s="930"/>
      <c r="BZ120" s="930"/>
      <c r="CA120" s="930">
        <v>12576874</v>
      </c>
      <c r="CB120" s="930"/>
      <c r="CC120" s="930"/>
      <c r="CD120" s="930"/>
      <c r="CE120" s="930"/>
      <c r="CF120" s="943">
        <v>95.1</v>
      </c>
      <c r="CG120" s="944"/>
      <c r="CH120" s="944"/>
      <c r="CI120" s="944"/>
      <c r="CJ120" s="944"/>
      <c r="CK120" s="1005" t="s">
        <v>481</v>
      </c>
      <c r="CL120" s="1006"/>
      <c r="CM120" s="1006"/>
      <c r="CN120" s="1006"/>
      <c r="CO120" s="1007"/>
      <c r="CP120" s="1013" t="s">
        <v>482</v>
      </c>
      <c r="CQ120" s="1014"/>
      <c r="CR120" s="1014"/>
      <c r="CS120" s="1014"/>
      <c r="CT120" s="1014"/>
      <c r="CU120" s="1014"/>
      <c r="CV120" s="1014"/>
      <c r="CW120" s="1014"/>
      <c r="CX120" s="1014"/>
      <c r="CY120" s="1014"/>
      <c r="CZ120" s="1014"/>
      <c r="DA120" s="1014"/>
      <c r="DB120" s="1014"/>
      <c r="DC120" s="1014"/>
      <c r="DD120" s="1014"/>
      <c r="DE120" s="1014"/>
      <c r="DF120" s="1015"/>
      <c r="DG120" s="929">
        <v>3003575</v>
      </c>
      <c r="DH120" s="930"/>
      <c r="DI120" s="930"/>
      <c r="DJ120" s="930"/>
      <c r="DK120" s="930"/>
      <c r="DL120" s="930">
        <v>2557203</v>
      </c>
      <c r="DM120" s="930"/>
      <c r="DN120" s="930"/>
      <c r="DO120" s="930"/>
      <c r="DP120" s="930"/>
      <c r="DQ120" s="930">
        <v>2259834</v>
      </c>
      <c r="DR120" s="930"/>
      <c r="DS120" s="930"/>
      <c r="DT120" s="930"/>
      <c r="DU120" s="930"/>
      <c r="DV120" s="931">
        <v>17.100000000000001</v>
      </c>
      <c r="DW120" s="931"/>
      <c r="DX120" s="931"/>
      <c r="DY120" s="931"/>
      <c r="DZ120" s="932"/>
    </row>
    <row r="121" spans="1:130" s="230" customFormat="1" ht="26.25" customHeight="1" x14ac:dyDescent="0.15">
      <c r="A121" s="1056"/>
      <c r="B121" s="948"/>
      <c r="C121" s="973" t="s">
        <v>483</v>
      </c>
      <c r="D121" s="974"/>
      <c r="E121" s="974"/>
      <c r="F121" s="974"/>
      <c r="G121" s="974"/>
      <c r="H121" s="974"/>
      <c r="I121" s="974"/>
      <c r="J121" s="974"/>
      <c r="K121" s="974"/>
      <c r="L121" s="974"/>
      <c r="M121" s="974"/>
      <c r="N121" s="974"/>
      <c r="O121" s="974"/>
      <c r="P121" s="974"/>
      <c r="Q121" s="974"/>
      <c r="R121" s="974"/>
      <c r="S121" s="974"/>
      <c r="T121" s="974"/>
      <c r="U121" s="974"/>
      <c r="V121" s="974"/>
      <c r="W121" s="974"/>
      <c r="X121" s="974"/>
      <c r="Y121" s="974"/>
      <c r="Z121" s="975"/>
      <c r="AA121" s="957" t="s">
        <v>179</v>
      </c>
      <c r="AB121" s="958"/>
      <c r="AC121" s="958"/>
      <c r="AD121" s="958"/>
      <c r="AE121" s="959"/>
      <c r="AF121" s="960" t="s">
        <v>448</v>
      </c>
      <c r="AG121" s="958"/>
      <c r="AH121" s="958"/>
      <c r="AI121" s="958"/>
      <c r="AJ121" s="959"/>
      <c r="AK121" s="960" t="s">
        <v>448</v>
      </c>
      <c r="AL121" s="958"/>
      <c r="AM121" s="958"/>
      <c r="AN121" s="958"/>
      <c r="AO121" s="959"/>
      <c r="AP121" s="961" t="s">
        <v>448</v>
      </c>
      <c r="AQ121" s="962"/>
      <c r="AR121" s="962"/>
      <c r="AS121" s="962"/>
      <c r="AT121" s="963"/>
      <c r="AU121" s="993"/>
      <c r="AV121" s="994"/>
      <c r="AW121" s="994"/>
      <c r="AX121" s="994"/>
      <c r="AY121" s="995"/>
      <c r="AZ121" s="921" t="s">
        <v>484</v>
      </c>
      <c r="BA121" s="922"/>
      <c r="BB121" s="922"/>
      <c r="BC121" s="922"/>
      <c r="BD121" s="922"/>
      <c r="BE121" s="922"/>
      <c r="BF121" s="922"/>
      <c r="BG121" s="922"/>
      <c r="BH121" s="922"/>
      <c r="BI121" s="922"/>
      <c r="BJ121" s="922"/>
      <c r="BK121" s="922"/>
      <c r="BL121" s="922"/>
      <c r="BM121" s="922"/>
      <c r="BN121" s="922"/>
      <c r="BO121" s="922"/>
      <c r="BP121" s="923"/>
      <c r="BQ121" s="924">
        <v>2774211</v>
      </c>
      <c r="BR121" s="925"/>
      <c r="BS121" s="925"/>
      <c r="BT121" s="925"/>
      <c r="BU121" s="925"/>
      <c r="BV121" s="925">
        <v>2552474</v>
      </c>
      <c r="BW121" s="925"/>
      <c r="BX121" s="925"/>
      <c r="BY121" s="925"/>
      <c r="BZ121" s="925"/>
      <c r="CA121" s="925">
        <v>2309421</v>
      </c>
      <c r="CB121" s="925"/>
      <c r="CC121" s="925"/>
      <c r="CD121" s="925"/>
      <c r="CE121" s="925"/>
      <c r="CF121" s="919">
        <v>17.5</v>
      </c>
      <c r="CG121" s="920"/>
      <c r="CH121" s="920"/>
      <c r="CI121" s="920"/>
      <c r="CJ121" s="920"/>
      <c r="CK121" s="1008"/>
      <c r="CL121" s="1009"/>
      <c r="CM121" s="1009"/>
      <c r="CN121" s="1009"/>
      <c r="CO121" s="1010"/>
      <c r="CP121" s="1018" t="s">
        <v>485</v>
      </c>
      <c r="CQ121" s="1019"/>
      <c r="CR121" s="1019"/>
      <c r="CS121" s="1019"/>
      <c r="CT121" s="1019"/>
      <c r="CU121" s="1019"/>
      <c r="CV121" s="1019"/>
      <c r="CW121" s="1019"/>
      <c r="CX121" s="1019"/>
      <c r="CY121" s="1019"/>
      <c r="CZ121" s="1019"/>
      <c r="DA121" s="1019"/>
      <c r="DB121" s="1019"/>
      <c r="DC121" s="1019"/>
      <c r="DD121" s="1019"/>
      <c r="DE121" s="1019"/>
      <c r="DF121" s="1020"/>
      <c r="DG121" s="924" t="s">
        <v>448</v>
      </c>
      <c r="DH121" s="925"/>
      <c r="DI121" s="925"/>
      <c r="DJ121" s="925"/>
      <c r="DK121" s="925"/>
      <c r="DL121" s="925" t="s">
        <v>474</v>
      </c>
      <c r="DM121" s="925"/>
      <c r="DN121" s="925"/>
      <c r="DO121" s="925"/>
      <c r="DP121" s="925"/>
      <c r="DQ121" s="925" t="s">
        <v>447</v>
      </c>
      <c r="DR121" s="925"/>
      <c r="DS121" s="925"/>
      <c r="DT121" s="925"/>
      <c r="DU121" s="925"/>
      <c r="DV121" s="926" t="s">
        <v>179</v>
      </c>
      <c r="DW121" s="926"/>
      <c r="DX121" s="926"/>
      <c r="DY121" s="926"/>
      <c r="DZ121" s="927"/>
    </row>
    <row r="122" spans="1:130" s="230" customFormat="1" ht="26.25" customHeight="1" x14ac:dyDescent="0.15">
      <c r="A122" s="1056"/>
      <c r="B122" s="948"/>
      <c r="C122" s="921" t="s">
        <v>462</v>
      </c>
      <c r="D122" s="922"/>
      <c r="E122" s="922"/>
      <c r="F122" s="922"/>
      <c r="G122" s="922"/>
      <c r="H122" s="922"/>
      <c r="I122" s="922"/>
      <c r="J122" s="922"/>
      <c r="K122" s="922"/>
      <c r="L122" s="922"/>
      <c r="M122" s="922"/>
      <c r="N122" s="922"/>
      <c r="O122" s="922"/>
      <c r="P122" s="922"/>
      <c r="Q122" s="922"/>
      <c r="R122" s="922"/>
      <c r="S122" s="922"/>
      <c r="T122" s="922"/>
      <c r="U122" s="922"/>
      <c r="V122" s="922"/>
      <c r="W122" s="922"/>
      <c r="X122" s="922"/>
      <c r="Y122" s="922"/>
      <c r="Z122" s="923"/>
      <c r="AA122" s="957" t="s">
        <v>179</v>
      </c>
      <c r="AB122" s="958"/>
      <c r="AC122" s="958"/>
      <c r="AD122" s="958"/>
      <c r="AE122" s="959"/>
      <c r="AF122" s="960" t="s">
        <v>179</v>
      </c>
      <c r="AG122" s="958"/>
      <c r="AH122" s="958"/>
      <c r="AI122" s="958"/>
      <c r="AJ122" s="959"/>
      <c r="AK122" s="960" t="s">
        <v>474</v>
      </c>
      <c r="AL122" s="958"/>
      <c r="AM122" s="958"/>
      <c r="AN122" s="958"/>
      <c r="AO122" s="959"/>
      <c r="AP122" s="961" t="s">
        <v>453</v>
      </c>
      <c r="AQ122" s="962"/>
      <c r="AR122" s="962"/>
      <c r="AS122" s="962"/>
      <c r="AT122" s="963"/>
      <c r="AU122" s="993"/>
      <c r="AV122" s="994"/>
      <c r="AW122" s="994"/>
      <c r="AX122" s="994"/>
      <c r="AY122" s="995"/>
      <c r="AZ122" s="972" t="s">
        <v>486</v>
      </c>
      <c r="BA122" s="964"/>
      <c r="BB122" s="964"/>
      <c r="BC122" s="964"/>
      <c r="BD122" s="964"/>
      <c r="BE122" s="964"/>
      <c r="BF122" s="964"/>
      <c r="BG122" s="964"/>
      <c r="BH122" s="964"/>
      <c r="BI122" s="964"/>
      <c r="BJ122" s="964"/>
      <c r="BK122" s="964"/>
      <c r="BL122" s="964"/>
      <c r="BM122" s="964"/>
      <c r="BN122" s="964"/>
      <c r="BO122" s="964"/>
      <c r="BP122" s="965"/>
      <c r="BQ122" s="998">
        <v>16472388</v>
      </c>
      <c r="BR122" s="999"/>
      <c r="BS122" s="999"/>
      <c r="BT122" s="999"/>
      <c r="BU122" s="999"/>
      <c r="BV122" s="999">
        <v>16898413</v>
      </c>
      <c r="BW122" s="999"/>
      <c r="BX122" s="999"/>
      <c r="BY122" s="999"/>
      <c r="BZ122" s="999"/>
      <c r="CA122" s="999">
        <v>15672966</v>
      </c>
      <c r="CB122" s="999"/>
      <c r="CC122" s="999"/>
      <c r="CD122" s="999"/>
      <c r="CE122" s="999"/>
      <c r="CF122" s="1016">
        <v>118.5</v>
      </c>
      <c r="CG122" s="1017"/>
      <c r="CH122" s="1017"/>
      <c r="CI122" s="1017"/>
      <c r="CJ122" s="1017"/>
      <c r="CK122" s="1008"/>
      <c r="CL122" s="1009"/>
      <c r="CM122" s="1009"/>
      <c r="CN122" s="1009"/>
      <c r="CO122" s="1010"/>
      <c r="CP122" s="1018" t="s">
        <v>487</v>
      </c>
      <c r="CQ122" s="1019"/>
      <c r="CR122" s="1019"/>
      <c r="CS122" s="1019"/>
      <c r="CT122" s="1019"/>
      <c r="CU122" s="1019"/>
      <c r="CV122" s="1019"/>
      <c r="CW122" s="1019"/>
      <c r="CX122" s="1019"/>
      <c r="CY122" s="1019"/>
      <c r="CZ122" s="1019"/>
      <c r="DA122" s="1019"/>
      <c r="DB122" s="1019"/>
      <c r="DC122" s="1019"/>
      <c r="DD122" s="1019"/>
      <c r="DE122" s="1019"/>
      <c r="DF122" s="1020"/>
      <c r="DG122" s="924" t="s">
        <v>447</v>
      </c>
      <c r="DH122" s="925"/>
      <c r="DI122" s="925"/>
      <c r="DJ122" s="925"/>
      <c r="DK122" s="925"/>
      <c r="DL122" s="925" t="s">
        <v>179</v>
      </c>
      <c r="DM122" s="925"/>
      <c r="DN122" s="925"/>
      <c r="DO122" s="925"/>
      <c r="DP122" s="925"/>
      <c r="DQ122" s="925" t="s">
        <v>179</v>
      </c>
      <c r="DR122" s="925"/>
      <c r="DS122" s="925"/>
      <c r="DT122" s="925"/>
      <c r="DU122" s="925"/>
      <c r="DV122" s="926" t="s">
        <v>459</v>
      </c>
      <c r="DW122" s="926"/>
      <c r="DX122" s="926"/>
      <c r="DY122" s="926"/>
      <c r="DZ122" s="927"/>
    </row>
    <row r="123" spans="1:130" s="230" customFormat="1" ht="26.25" customHeight="1" x14ac:dyDescent="0.15">
      <c r="A123" s="1056"/>
      <c r="B123" s="948"/>
      <c r="C123" s="921" t="s">
        <v>470</v>
      </c>
      <c r="D123" s="922"/>
      <c r="E123" s="922"/>
      <c r="F123" s="922"/>
      <c r="G123" s="922"/>
      <c r="H123" s="922"/>
      <c r="I123" s="922"/>
      <c r="J123" s="922"/>
      <c r="K123" s="922"/>
      <c r="L123" s="922"/>
      <c r="M123" s="922"/>
      <c r="N123" s="922"/>
      <c r="O123" s="922"/>
      <c r="P123" s="922"/>
      <c r="Q123" s="922"/>
      <c r="R123" s="922"/>
      <c r="S123" s="922"/>
      <c r="T123" s="922"/>
      <c r="U123" s="922"/>
      <c r="V123" s="922"/>
      <c r="W123" s="922"/>
      <c r="X123" s="922"/>
      <c r="Y123" s="922"/>
      <c r="Z123" s="923"/>
      <c r="AA123" s="957" t="s">
        <v>453</v>
      </c>
      <c r="AB123" s="958"/>
      <c r="AC123" s="958"/>
      <c r="AD123" s="958"/>
      <c r="AE123" s="959"/>
      <c r="AF123" s="960" t="s">
        <v>179</v>
      </c>
      <c r="AG123" s="958"/>
      <c r="AH123" s="958"/>
      <c r="AI123" s="958"/>
      <c r="AJ123" s="959"/>
      <c r="AK123" s="960" t="s">
        <v>179</v>
      </c>
      <c r="AL123" s="958"/>
      <c r="AM123" s="958"/>
      <c r="AN123" s="958"/>
      <c r="AO123" s="959"/>
      <c r="AP123" s="961" t="s">
        <v>443</v>
      </c>
      <c r="AQ123" s="962"/>
      <c r="AR123" s="962"/>
      <c r="AS123" s="962"/>
      <c r="AT123" s="963"/>
      <c r="AU123" s="996"/>
      <c r="AV123" s="997"/>
      <c r="AW123" s="997"/>
      <c r="AX123" s="997"/>
      <c r="AY123" s="997"/>
      <c r="AZ123" s="251" t="s">
        <v>191</v>
      </c>
      <c r="BA123" s="251"/>
      <c r="BB123" s="251"/>
      <c r="BC123" s="251"/>
      <c r="BD123" s="251"/>
      <c r="BE123" s="251"/>
      <c r="BF123" s="251"/>
      <c r="BG123" s="251"/>
      <c r="BH123" s="251"/>
      <c r="BI123" s="251"/>
      <c r="BJ123" s="251"/>
      <c r="BK123" s="251"/>
      <c r="BL123" s="251"/>
      <c r="BM123" s="251"/>
      <c r="BN123" s="251"/>
      <c r="BO123" s="976" t="s">
        <v>488</v>
      </c>
      <c r="BP123" s="1004"/>
      <c r="BQ123" s="1062">
        <v>28866959</v>
      </c>
      <c r="BR123" s="1063"/>
      <c r="BS123" s="1063"/>
      <c r="BT123" s="1063"/>
      <c r="BU123" s="1063"/>
      <c r="BV123" s="1063">
        <v>30600654</v>
      </c>
      <c r="BW123" s="1063"/>
      <c r="BX123" s="1063"/>
      <c r="BY123" s="1063"/>
      <c r="BZ123" s="1063"/>
      <c r="CA123" s="1063">
        <v>30559261</v>
      </c>
      <c r="CB123" s="1063"/>
      <c r="CC123" s="1063"/>
      <c r="CD123" s="1063"/>
      <c r="CE123" s="1063"/>
      <c r="CF123" s="1000"/>
      <c r="CG123" s="1001"/>
      <c r="CH123" s="1001"/>
      <c r="CI123" s="1001"/>
      <c r="CJ123" s="1002"/>
      <c r="CK123" s="1008"/>
      <c r="CL123" s="1009"/>
      <c r="CM123" s="1009"/>
      <c r="CN123" s="1009"/>
      <c r="CO123" s="1010"/>
      <c r="CP123" s="1018" t="s">
        <v>489</v>
      </c>
      <c r="CQ123" s="1019"/>
      <c r="CR123" s="1019"/>
      <c r="CS123" s="1019"/>
      <c r="CT123" s="1019"/>
      <c r="CU123" s="1019"/>
      <c r="CV123" s="1019"/>
      <c r="CW123" s="1019"/>
      <c r="CX123" s="1019"/>
      <c r="CY123" s="1019"/>
      <c r="CZ123" s="1019"/>
      <c r="DA123" s="1019"/>
      <c r="DB123" s="1019"/>
      <c r="DC123" s="1019"/>
      <c r="DD123" s="1019"/>
      <c r="DE123" s="1019"/>
      <c r="DF123" s="1020"/>
      <c r="DG123" s="957" t="s">
        <v>474</v>
      </c>
      <c r="DH123" s="958"/>
      <c r="DI123" s="958"/>
      <c r="DJ123" s="958"/>
      <c r="DK123" s="959"/>
      <c r="DL123" s="960" t="s">
        <v>445</v>
      </c>
      <c r="DM123" s="958"/>
      <c r="DN123" s="958"/>
      <c r="DO123" s="958"/>
      <c r="DP123" s="959"/>
      <c r="DQ123" s="960" t="s">
        <v>463</v>
      </c>
      <c r="DR123" s="958"/>
      <c r="DS123" s="958"/>
      <c r="DT123" s="958"/>
      <c r="DU123" s="959"/>
      <c r="DV123" s="961" t="s">
        <v>474</v>
      </c>
      <c r="DW123" s="962"/>
      <c r="DX123" s="962"/>
      <c r="DY123" s="962"/>
      <c r="DZ123" s="963"/>
    </row>
    <row r="124" spans="1:130" s="230" customFormat="1" ht="26.25" customHeight="1" thickBot="1" x14ac:dyDescent="0.2">
      <c r="A124" s="1056"/>
      <c r="B124" s="948"/>
      <c r="C124" s="921" t="s">
        <v>473</v>
      </c>
      <c r="D124" s="922"/>
      <c r="E124" s="922"/>
      <c r="F124" s="922"/>
      <c r="G124" s="922"/>
      <c r="H124" s="922"/>
      <c r="I124" s="922"/>
      <c r="J124" s="922"/>
      <c r="K124" s="922"/>
      <c r="L124" s="922"/>
      <c r="M124" s="922"/>
      <c r="N124" s="922"/>
      <c r="O124" s="922"/>
      <c r="P124" s="922"/>
      <c r="Q124" s="922"/>
      <c r="R124" s="922"/>
      <c r="S124" s="922"/>
      <c r="T124" s="922"/>
      <c r="U124" s="922"/>
      <c r="V124" s="922"/>
      <c r="W124" s="922"/>
      <c r="X124" s="922"/>
      <c r="Y124" s="922"/>
      <c r="Z124" s="923"/>
      <c r="AA124" s="957" t="s">
        <v>459</v>
      </c>
      <c r="AB124" s="958"/>
      <c r="AC124" s="958"/>
      <c r="AD124" s="958"/>
      <c r="AE124" s="959"/>
      <c r="AF124" s="960" t="s">
        <v>453</v>
      </c>
      <c r="AG124" s="958"/>
      <c r="AH124" s="958"/>
      <c r="AI124" s="958"/>
      <c r="AJ124" s="959"/>
      <c r="AK124" s="960" t="s">
        <v>179</v>
      </c>
      <c r="AL124" s="958"/>
      <c r="AM124" s="958"/>
      <c r="AN124" s="958"/>
      <c r="AO124" s="959"/>
      <c r="AP124" s="961" t="s">
        <v>445</v>
      </c>
      <c r="AQ124" s="962"/>
      <c r="AR124" s="962"/>
      <c r="AS124" s="962"/>
      <c r="AT124" s="963"/>
      <c r="AU124" s="1058" t="s">
        <v>490</v>
      </c>
      <c r="AV124" s="1059"/>
      <c r="AW124" s="1059"/>
      <c r="AX124" s="1059"/>
      <c r="AY124" s="1059"/>
      <c r="AZ124" s="1059"/>
      <c r="BA124" s="1059"/>
      <c r="BB124" s="1059"/>
      <c r="BC124" s="1059"/>
      <c r="BD124" s="1059"/>
      <c r="BE124" s="1059"/>
      <c r="BF124" s="1059"/>
      <c r="BG124" s="1059"/>
      <c r="BH124" s="1059"/>
      <c r="BI124" s="1059"/>
      <c r="BJ124" s="1059"/>
      <c r="BK124" s="1059"/>
      <c r="BL124" s="1059"/>
      <c r="BM124" s="1059"/>
      <c r="BN124" s="1059"/>
      <c r="BO124" s="1059"/>
      <c r="BP124" s="1060"/>
      <c r="BQ124" s="1061" t="s">
        <v>179</v>
      </c>
      <c r="BR124" s="1026"/>
      <c r="BS124" s="1026"/>
      <c r="BT124" s="1026"/>
      <c r="BU124" s="1026"/>
      <c r="BV124" s="1026" t="s">
        <v>453</v>
      </c>
      <c r="BW124" s="1026"/>
      <c r="BX124" s="1026"/>
      <c r="BY124" s="1026"/>
      <c r="BZ124" s="1026"/>
      <c r="CA124" s="1026" t="s">
        <v>179</v>
      </c>
      <c r="CB124" s="1026"/>
      <c r="CC124" s="1026"/>
      <c r="CD124" s="1026"/>
      <c r="CE124" s="1026"/>
      <c r="CF124" s="1027"/>
      <c r="CG124" s="1028"/>
      <c r="CH124" s="1028"/>
      <c r="CI124" s="1028"/>
      <c r="CJ124" s="1029"/>
      <c r="CK124" s="1011"/>
      <c r="CL124" s="1011"/>
      <c r="CM124" s="1011"/>
      <c r="CN124" s="1011"/>
      <c r="CO124" s="1012"/>
      <c r="CP124" s="1018" t="s">
        <v>491</v>
      </c>
      <c r="CQ124" s="1019"/>
      <c r="CR124" s="1019"/>
      <c r="CS124" s="1019"/>
      <c r="CT124" s="1019"/>
      <c r="CU124" s="1019"/>
      <c r="CV124" s="1019"/>
      <c r="CW124" s="1019"/>
      <c r="CX124" s="1019"/>
      <c r="CY124" s="1019"/>
      <c r="CZ124" s="1019"/>
      <c r="DA124" s="1019"/>
      <c r="DB124" s="1019"/>
      <c r="DC124" s="1019"/>
      <c r="DD124" s="1019"/>
      <c r="DE124" s="1019"/>
      <c r="DF124" s="1020"/>
      <c r="DG124" s="1003">
        <v>3960</v>
      </c>
      <c r="DH124" s="985"/>
      <c r="DI124" s="985"/>
      <c r="DJ124" s="985"/>
      <c r="DK124" s="986"/>
      <c r="DL124" s="984">
        <v>1585</v>
      </c>
      <c r="DM124" s="985"/>
      <c r="DN124" s="985"/>
      <c r="DO124" s="985"/>
      <c r="DP124" s="986"/>
      <c r="DQ124" s="984" t="s">
        <v>474</v>
      </c>
      <c r="DR124" s="985"/>
      <c r="DS124" s="985"/>
      <c r="DT124" s="985"/>
      <c r="DU124" s="986"/>
      <c r="DV124" s="987" t="s">
        <v>179</v>
      </c>
      <c r="DW124" s="988"/>
      <c r="DX124" s="988"/>
      <c r="DY124" s="988"/>
      <c r="DZ124" s="989"/>
    </row>
    <row r="125" spans="1:130" s="230" customFormat="1" ht="26.25" customHeight="1" x14ac:dyDescent="0.15">
      <c r="A125" s="1056"/>
      <c r="B125" s="948"/>
      <c r="C125" s="921" t="s">
        <v>476</v>
      </c>
      <c r="D125" s="922"/>
      <c r="E125" s="922"/>
      <c r="F125" s="922"/>
      <c r="G125" s="922"/>
      <c r="H125" s="922"/>
      <c r="I125" s="922"/>
      <c r="J125" s="922"/>
      <c r="K125" s="922"/>
      <c r="L125" s="922"/>
      <c r="M125" s="922"/>
      <c r="N125" s="922"/>
      <c r="O125" s="922"/>
      <c r="P125" s="922"/>
      <c r="Q125" s="922"/>
      <c r="R125" s="922"/>
      <c r="S125" s="922"/>
      <c r="T125" s="922"/>
      <c r="U125" s="922"/>
      <c r="V125" s="922"/>
      <c r="W125" s="922"/>
      <c r="X125" s="922"/>
      <c r="Y125" s="922"/>
      <c r="Z125" s="923"/>
      <c r="AA125" s="957" t="s">
        <v>474</v>
      </c>
      <c r="AB125" s="958"/>
      <c r="AC125" s="958"/>
      <c r="AD125" s="958"/>
      <c r="AE125" s="959"/>
      <c r="AF125" s="960" t="s">
        <v>474</v>
      </c>
      <c r="AG125" s="958"/>
      <c r="AH125" s="958"/>
      <c r="AI125" s="958"/>
      <c r="AJ125" s="959"/>
      <c r="AK125" s="960" t="s">
        <v>448</v>
      </c>
      <c r="AL125" s="958"/>
      <c r="AM125" s="958"/>
      <c r="AN125" s="958"/>
      <c r="AO125" s="959"/>
      <c r="AP125" s="961" t="s">
        <v>474</v>
      </c>
      <c r="AQ125" s="962"/>
      <c r="AR125" s="962"/>
      <c r="AS125" s="962"/>
      <c r="AT125" s="96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1" t="s">
        <v>492</v>
      </c>
      <c r="CL125" s="1006"/>
      <c r="CM125" s="1006"/>
      <c r="CN125" s="1006"/>
      <c r="CO125" s="1007"/>
      <c r="CP125" s="928" t="s">
        <v>493</v>
      </c>
      <c r="CQ125" s="896"/>
      <c r="CR125" s="896"/>
      <c r="CS125" s="896"/>
      <c r="CT125" s="896"/>
      <c r="CU125" s="896"/>
      <c r="CV125" s="896"/>
      <c r="CW125" s="896"/>
      <c r="CX125" s="896"/>
      <c r="CY125" s="896"/>
      <c r="CZ125" s="896"/>
      <c r="DA125" s="896"/>
      <c r="DB125" s="896"/>
      <c r="DC125" s="896"/>
      <c r="DD125" s="896"/>
      <c r="DE125" s="896"/>
      <c r="DF125" s="897"/>
      <c r="DG125" s="929" t="s">
        <v>179</v>
      </c>
      <c r="DH125" s="930"/>
      <c r="DI125" s="930"/>
      <c r="DJ125" s="930"/>
      <c r="DK125" s="930"/>
      <c r="DL125" s="930" t="s">
        <v>448</v>
      </c>
      <c r="DM125" s="930"/>
      <c r="DN125" s="930"/>
      <c r="DO125" s="930"/>
      <c r="DP125" s="930"/>
      <c r="DQ125" s="930" t="s">
        <v>179</v>
      </c>
      <c r="DR125" s="930"/>
      <c r="DS125" s="930"/>
      <c r="DT125" s="930"/>
      <c r="DU125" s="930"/>
      <c r="DV125" s="931" t="s">
        <v>448</v>
      </c>
      <c r="DW125" s="931"/>
      <c r="DX125" s="931"/>
      <c r="DY125" s="931"/>
      <c r="DZ125" s="932"/>
    </row>
    <row r="126" spans="1:130" s="230" customFormat="1" ht="26.25" customHeight="1" thickBot="1" x14ac:dyDescent="0.2">
      <c r="A126" s="1056"/>
      <c r="B126" s="948"/>
      <c r="C126" s="921" t="s">
        <v>478</v>
      </c>
      <c r="D126" s="922"/>
      <c r="E126" s="922"/>
      <c r="F126" s="922"/>
      <c r="G126" s="922"/>
      <c r="H126" s="922"/>
      <c r="I126" s="922"/>
      <c r="J126" s="922"/>
      <c r="K126" s="922"/>
      <c r="L126" s="922"/>
      <c r="M126" s="922"/>
      <c r="N126" s="922"/>
      <c r="O126" s="922"/>
      <c r="P126" s="922"/>
      <c r="Q126" s="922"/>
      <c r="R126" s="922"/>
      <c r="S126" s="922"/>
      <c r="T126" s="922"/>
      <c r="U126" s="922"/>
      <c r="V126" s="922"/>
      <c r="W126" s="922"/>
      <c r="X126" s="922"/>
      <c r="Y126" s="922"/>
      <c r="Z126" s="923"/>
      <c r="AA126" s="957" t="s">
        <v>474</v>
      </c>
      <c r="AB126" s="958"/>
      <c r="AC126" s="958"/>
      <c r="AD126" s="958"/>
      <c r="AE126" s="959"/>
      <c r="AF126" s="960" t="s">
        <v>443</v>
      </c>
      <c r="AG126" s="958"/>
      <c r="AH126" s="958"/>
      <c r="AI126" s="958"/>
      <c r="AJ126" s="959"/>
      <c r="AK126" s="960" t="s">
        <v>448</v>
      </c>
      <c r="AL126" s="958"/>
      <c r="AM126" s="958"/>
      <c r="AN126" s="958"/>
      <c r="AO126" s="959"/>
      <c r="AP126" s="961" t="s">
        <v>179</v>
      </c>
      <c r="AQ126" s="962"/>
      <c r="AR126" s="962"/>
      <c r="AS126" s="962"/>
      <c r="AT126" s="96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2"/>
      <c r="CL126" s="1009"/>
      <c r="CM126" s="1009"/>
      <c r="CN126" s="1009"/>
      <c r="CO126" s="1010"/>
      <c r="CP126" s="921" t="s">
        <v>494</v>
      </c>
      <c r="CQ126" s="922"/>
      <c r="CR126" s="922"/>
      <c r="CS126" s="922"/>
      <c r="CT126" s="922"/>
      <c r="CU126" s="922"/>
      <c r="CV126" s="922"/>
      <c r="CW126" s="922"/>
      <c r="CX126" s="922"/>
      <c r="CY126" s="922"/>
      <c r="CZ126" s="922"/>
      <c r="DA126" s="922"/>
      <c r="DB126" s="922"/>
      <c r="DC126" s="922"/>
      <c r="DD126" s="922"/>
      <c r="DE126" s="922"/>
      <c r="DF126" s="923"/>
      <c r="DG126" s="924" t="s">
        <v>474</v>
      </c>
      <c r="DH126" s="925"/>
      <c r="DI126" s="925"/>
      <c r="DJ126" s="925"/>
      <c r="DK126" s="925"/>
      <c r="DL126" s="925" t="s">
        <v>447</v>
      </c>
      <c r="DM126" s="925"/>
      <c r="DN126" s="925"/>
      <c r="DO126" s="925"/>
      <c r="DP126" s="925"/>
      <c r="DQ126" s="925" t="s">
        <v>179</v>
      </c>
      <c r="DR126" s="925"/>
      <c r="DS126" s="925"/>
      <c r="DT126" s="925"/>
      <c r="DU126" s="925"/>
      <c r="DV126" s="926" t="s">
        <v>448</v>
      </c>
      <c r="DW126" s="926"/>
      <c r="DX126" s="926"/>
      <c r="DY126" s="926"/>
      <c r="DZ126" s="927"/>
    </row>
    <row r="127" spans="1:130" s="230" customFormat="1" ht="26.25" customHeight="1" x14ac:dyDescent="0.15">
      <c r="A127" s="1057"/>
      <c r="B127" s="950"/>
      <c r="C127" s="972" t="s">
        <v>495</v>
      </c>
      <c r="D127" s="964"/>
      <c r="E127" s="964"/>
      <c r="F127" s="964"/>
      <c r="G127" s="964"/>
      <c r="H127" s="964"/>
      <c r="I127" s="964"/>
      <c r="J127" s="964"/>
      <c r="K127" s="964"/>
      <c r="L127" s="964"/>
      <c r="M127" s="964"/>
      <c r="N127" s="964"/>
      <c r="O127" s="964"/>
      <c r="P127" s="964"/>
      <c r="Q127" s="964"/>
      <c r="R127" s="964"/>
      <c r="S127" s="964"/>
      <c r="T127" s="964"/>
      <c r="U127" s="964"/>
      <c r="V127" s="964"/>
      <c r="W127" s="964"/>
      <c r="X127" s="964"/>
      <c r="Y127" s="964"/>
      <c r="Z127" s="965"/>
      <c r="AA127" s="957" t="s">
        <v>453</v>
      </c>
      <c r="AB127" s="958"/>
      <c r="AC127" s="958"/>
      <c r="AD127" s="958"/>
      <c r="AE127" s="959"/>
      <c r="AF127" s="960" t="s">
        <v>179</v>
      </c>
      <c r="AG127" s="958"/>
      <c r="AH127" s="958"/>
      <c r="AI127" s="958"/>
      <c r="AJ127" s="959"/>
      <c r="AK127" s="960" t="s">
        <v>453</v>
      </c>
      <c r="AL127" s="958"/>
      <c r="AM127" s="958"/>
      <c r="AN127" s="958"/>
      <c r="AO127" s="959"/>
      <c r="AP127" s="961" t="s">
        <v>474</v>
      </c>
      <c r="AQ127" s="962"/>
      <c r="AR127" s="962"/>
      <c r="AS127" s="962"/>
      <c r="AT127" s="963"/>
      <c r="AU127" s="232"/>
      <c r="AV127" s="232"/>
      <c r="AW127" s="232"/>
      <c r="AX127" s="1030" t="s">
        <v>496</v>
      </c>
      <c r="AY127" s="1031"/>
      <c r="AZ127" s="1031"/>
      <c r="BA127" s="1031"/>
      <c r="BB127" s="1031"/>
      <c r="BC127" s="1031"/>
      <c r="BD127" s="1031"/>
      <c r="BE127" s="1032"/>
      <c r="BF127" s="1033" t="s">
        <v>497</v>
      </c>
      <c r="BG127" s="1031"/>
      <c r="BH127" s="1031"/>
      <c r="BI127" s="1031"/>
      <c r="BJ127" s="1031"/>
      <c r="BK127" s="1031"/>
      <c r="BL127" s="1032"/>
      <c r="BM127" s="1033" t="s">
        <v>498</v>
      </c>
      <c r="BN127" s="1031"/>
      <c r="BO127" s="1031"/>
      <c r="BP127" s="1031"/>
      <c r="BQ127" s="1031"/>
      <c r="BR127" s="1031"/>
      <c r="BS127" s="1032"/>
      <c r="BT127" s="1033" t="s">
        <v>499</v>
      </c>
      <c r="BU127" s="1031"/>
      <c r="BV127" s="1031"/>
      <c r="BW127" s="1031"/>
      <c r="BX127" s="1031"/>
      <c r="BY127" s="1031"/>
      <c r="BZ127" s="1054"/>
      <c r="CA127" s="232"/>
      <c r="CB127" s="232"/>
      <c r="CC127" s="232"/>
      <c r="CD127" s="255"/>
      <c r="CE127" s="255"/>
      <c r="CF127" s="255"/>
      <c r="CG127" s="232"/>
      <c r="CH127" s="232"/>
      <c r="CI127" s="232"/>
      <c r="CJ127" s="254"/>
      <c r="CK127" s="1022"/>
      <c r="CL127" s="1009"/>
      <c r="CM127" s="1009"/>
      <c r="CN127" s="1009"/>
      <c r="CO127" s="1010"/>
      <c r="CP127" s="921" t="s">
        <v>500</v>
      </c>
      <c r="CQ127" s="922"/>
      <c r="CR127" s="922"/>
      <c r="CS127" s="922"/>
      <c r="CT127" s="922"/>
      <c r="CU127" s="922"/>
      <c r="CV127" s="922"/>
      <c r="CW127" s="922"/>
      <c r="CX127" s="922"/>
      <c r="CY127" s="922"/>
      <c r="CZ127" s="922"/>
      <c r="DA127" s="922"/>
      <c r="DB127" s="922"/>
      <c r="DC127" s="922"/>
      <c r="DD127" s="922"/>
      <c r="DE127" s="922"/>
      <c r="DF127" s="923"/>
      <c r="DG127" s="924" t="s">
        <v>448</v>
      </c>
      <c r="DH127" s="925"/>
      <c r="DI127" s="925"/>
      <c r="DJ127" s="925"/>
      <c r="DK127" s="925"/>
      <c r="DL127" s="925" t="s">
        <v>443</v>
      </c>
      <c r="DM127" s="925"/>
      <c r="DN127" s="925"/>
      <c r="DO127" s="925"/>
      <c r="DP127" s="925"/>
      <c r="DQ127" s="925" t="s">
        <v>447</v>
      </c>
      <c r="DR127" s="925"/>
      <c r="DS127" s="925"/>
      <c r="DT127" s="925"/>
      <c r="DU127" s="925"/>
      <c r="DV127" s="926" t="s">
        <v>179</v>
      </c>
      <c r="DW127" s="926"/>
      <c r="DX127" s="926"/>
      <c r="DY127" s="926"/>
      <c r="DZ127" s="927"/>
    </row>
    <row r="128" spans="1:130" s="230" customFormat="1" ht="26.25" customHeight="1" thickBot="1" x14ac:dyDescent="0.2">
      <c r="A128" s="1040" t="s">
        <v>501</v>
      </c>
      <c r="B128" s="1041"/>
      <c r="C128" s="1041"/>
      <c r="D128" s="1041"/>
      <c r="E128" s="1041"/>
      <c r="F128" s="1041"/>
      <c r="G128" s="1041"/>
      <c r="H128" s="1041"/>
      <c r="I128" s="1041"/>
      <c r="J128" s="1041"/>
      <c r="K128" s="1041"/>
      <c r="L128" s="1041"/>
      <c r="M128" s="1041"/>
      <c r="N128" s="1041"/>
      <c r="O128" s="1041"/>
      <c r="P128" s="1041"/>
      <c r="Q128" s="1041"/>
      <c r="R128" s="1041"/>
      <c r="S128" s="1041"/>
      <c r="T128" s="1041"/>
      <c r="U128" s="1041"/>
      <c r="V128" s="1041"/>
      <c r="W128" s="1042" t="s">
        <v>502</v>
      </c>
      <c r="X128" s="1042"/>
      <c r="Y128" s="1042"/>
      <c r="Z128" s="1043"/>
      <c r="AA128" s="1044">
        <v>431320</v>
      </c>
      <c r="AB128" s="1045"/>
      <c r="AC128" s="1045"/>
      <c r="AD128" s="1045"/>
      <c r="AE128" s="1046"/>
      <c r="AF128" s="1047">
        <v>379264</v>
      </c>
      <c r="AG128" s="1045"/>
      <c r="AH128" s="1045"/>
      <c r="AI128" s="1045"/>
      <c r="AJ128" s="1046"/>
      <c r="AK128" s="1047">
        <v>361814</v>
      </c>
      <c r="AL128" s="1045"/>
      <c r="AM128" s="1045"/>
      <c r="AN128" s="1045"/>
      <c r="AO128" s="1046"/>
      <c r="AP128" s="1048"/>
      <c r="AQ128" s="1049"/>
      <c r="AR128" s="1049"/>
      <c r="AS128" s="1049"/>
      <c r="AT128" s="1050"/>
      <c r="AU128" s="232"/>
      <c r="AV128" s="232"/>
      <c r="AW128" s="232"/>
      <c r="AX128" s="895" t="s">
        <v>503</v>
      </c>
      <c r="AY128" s="896"/>
      <c r="AZ128" s="896"/>
      <c r="BA128" s="896"/>
      <c r="BB128" s="896"/>
      <c r="BC128" s="896"/>
      <c r="BD128" s="896"/>
      <c r="BE128" s="897"/>
      <c r="BF128" s="1051" t="s">
        <v>474</v>
      </c>
      <c r="BG128" s="1052"/>
      <c r="BH128" s="1052"/>
      <c r="BI128" s="1052"/>
      <c r="BJ128" s="1052"/>
      <c r="BK128" s="1052"/>
      <c r="BL128" s="1053"/>
      <c r="BM128" s="1051">
        <v>12.8</v>
      </c>
      <c r="BN128" s="1052"/>
      <c r="BO128" s="1052"/>
      <c r="BP128" s="1052"/>
      <c r="BQ128" s="1052"/>
      <c r="BR128" s="1052"/>
      <c r="BS128" s="1053"/>
      <c r="BT128" s="1051">
        <v>20</v>
      </c>
      <c r="BU128" s="1052"/>
      <c r="BV128" s="1052"/>
      <c r="BW128" s="1052"/>
      <c r="BX128" s="1052"/>
      <c r="BY128" s="1052"/>
      <c r="BZ128" s="1075"/>
      <c r="CA128" s="255"/>
      <c r="CB128" s="255"/>
      <c r="CC128" s="255"/>
      <c r="CD128" s="255"/>
      <c r="CE128" s="255"/>
      <c r="CF128" s="255"/>
      <c r="CG128" s="232"/>
      <c r="CH128" s="232"/>
      <c r="CI128" s="232"/>
      <c r="CJ128" s="254"/>
      <c r="CK128" s="1023"/>
      <c r="CL128" s="1024"/>
      <c r="CM128" s="1024"/>
      <c r="CN128" s="1024"/>
      <c r="CO128" s="1025"/>
      <c r="CP128" s="1034" t="s">
        <v>504</v>
      </c>
      <c r="CQ128" s="726"/>
      <c r="CR128" s="726"/>
      <c r="CS128" s="726"/>
      <c r="CT128" s="726"/>
      <c r="CU128" s="726"/>
      <c r="CV128" s="726"/>
      <c r="CW128" s="726"/>
      <c r="CX128" s="726"/>
      <c r="CY128" s="726"/>
      <c r="CZ128" s="726"/>
      <c r="DA128" s="726"/>
      <c r="DB128" s="726"/>
      <c r="DC128" s="726"/>
      <c r="DD128" s="726"/>
      <c r="DE128" s="726"/>
      <c r="DF128" s="1035"/>
      <c r="DG128" s="1036" t="s">
        <v>443</v>
      </c>
      <c r="DH128" s="1037"/>
      <c r="DI128" s="1037"/>
      <c r="DJ128" s="1037"/>
      <c r="DK128" s="1037"/>
      <c r="DL128" s="1037" t="s">
        <v>443</v>
      </c>
      <c r="DM128" s="1037"/>
      <c r="DN128" s="1037"/>
      <c r="DO128" s="1037"/>
      <c r="DP128" s="1037"/>
      <c r="DQ128" s="1037" t="s">
        <v>179</v>
      </c>
      <c r="DR128" s="1037"/>
      <c r="DS128" s="1037"/>
      <c r="DT128" s="1037"/>
      <c r="DU128" s="1037"/>
      <c r="DV128" s="1038" t="s">
        <v>463</v>
      </c>
      <c r="DW128" s="1038"/>
      <c r="DX128" s="1038"/>
      <c r="DY128" s="1038"/>
      <c r="DZ128" s="1039"/>
    </row>
    <row r="129" spans="1:131" s="230" customFormat="1" ht="26.25" customHeight="1" x14ac:dyDescent="0.15">
      <c r="A129" s="933" t="s">
        <v>110</v>
      </c>
      <c r="B129" s="934"/>
      <c r="C129" s="934"/>
      <c r="D129" s="934"/>
      <c r="E129" s="934"/>
      <c r="F129" s="934"/>
      <c r="G129" s="934"/>
      <c r="H129" s="934"/>
      <c r="I129" s="934"/>
      <c r="J129" s="934"/>
      <c r="K129" s="934"/>
      <c r="L129" s="934"/>
      <c r="M129" s="934"/>
      <c r="N129" s="934"/>
      <c r="O129" s="934"/>
      <c r="P129" s="934"/>
      <c r="Q129" s="934"/>
      <c r="R129" s="934"/>
      <c r="S129" s="934"/>
      <c r="T129" s="934"/>
      <c r="U129" s="934"/>
      <c r="V129" s="934"/>
      <c r="W129" s="1069" t="s">
        <v>505</v>
      </c>
      <c r="X129" s="1070"/>
      <c r="Y129" s="1070"/>
      <c r="Z129" s="1071"/>
      <c r="AA129" s="957">
        <v>14295453</v>
      </c>
      <c r="AB129" s="958"/>
      <c r="AC129" s="958"/>
      <c r="AD129" s="958"/>
      <c r="AE129" s="959"/>
      <c r="AF129" s="960">
        <v>15277004</v>
      </c>
      <c r="AG129" s="958"/>
      <c r="AH129" s="958"/>
      <c r="AI129" s="958"/>
      <c r="AJ129" s="959"/>
      <c r="AK129" s="960">
        <v>14672034</v>
      </c>
      <c r="AL129" s="958"/>
      <c r="AM129" s="958"/>
      <c r="AN129" s="958"/>
      <c r="AO129" s="959"/>
      <c r="AP129" s="1072"/>
      <c r="AQ129" s="1073"/>
      <c r="AR129" s="1073"/>
      <c r="AS129" s="1073"/>
      <c r="AT129" s="1074"/>
      <c r="AU129" s="233"/>
      <c r="AV129" s="233"/>
      <c r="AW129" s="233"/>
      <c r="AX129" s="1064" t="s">
        <v>506</v>
      </c>
      <c r="AY129" s="922"/>
      <c r="AZ129" s="922"/>
      <c r="BA129" s="922"/>
      <c r="BB129" s="922"/>
      <c r="BC129" s="922"/>
      <c r="BD129" s="922"/>
      <c r="BE129" s="923"/>
      <c r="BF129" s="1065" t="s">
        <v>474</v>
      </c>
      <c r="BG129" s="1066"/>
      <c r="BH129" s="1066"/>
      <c r="BI129" s="1066"/>
      <c r="BJ129" s="1066"/>
      <c r="BK129" s="1066"/>
      <c r="BL129" s="1067"/>
      <c r="BM129" s="1065">
        <v>17.8</v>
      </c>
      <c r="BN129" s="1066"/>
      <c r="BO129" s="1066"/>
      <c r="BP129" s="1066"/>
      <c r="BQ129" s="1066"/>
      <c r="BR129" s="1066"/>
      <c r="BS129" s="1067"/>
      <c r="BT129" s="1065">
        <v>30</v>
      </c>
      <c r="BU129" s="1066"/>
      <c r="BV129" s="1066"/>
      <c r="BW129" s="1066"/>
      <c r="BX129" s="1066"/>
      <c r="BY129" s="1066"/>
      <c r="BZ129" s="1068"/>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3" t="s">
        <v>507</v>
      </c>
      <c r="B130" s="934"/>
      <c r="C130" s="934"/>
      <c r="D130" s="934"/>
      <c r="E130" s="934"/>
      <c r="F130" s="934"/>
      <c r="G130" s="934"/>
      <c r="H130" s="934"/>
      <c r="I130" s="934"/>
      <c r="J130" s="934"/>
      <c r="K130" s="934"/>
      <c r="L130" s="934"/>
      <c r="M130" s="934"/>
      <c r="N130" s="934"/>
      <c r="O130" s="934"/>
      <c r="P130" s="934"/>
      <c r="Q130" s="934"/>
      <c r="R130" s="934"/>
      <c r="S130" s="934"/>
      <c r="T130" s="934"/>
      <c r="U130" s="934"/>
      <c r="V130" s="934"/>
      <c r="W130" s="1069" t="s">
        <v>508</v>
      </c>
      <c r="X130" s="1070"/>
      <c r="Y130" s="1070"/>
      <c r="Z130" s="1071"/>
      <c r="AA130" s="957">
        <v>1380731</v>
      </c>
      <c r="AB130" s="958"/>
      <c r="AC130" s="958"/>
      <c r="AD130" s="958"/>
      <c r="AE130" s="959"/>
      <c r="AF130" s="960">
        <v>1410553</v>
      </c>
      <c r="AG130" s="958"/>
      <c r="AH130" s="958"/>
      <c r="AI130" s="958"/>
      <c r="AJ130" s="959"/>
      <c r="AK130" s="960">
        <v>1447853</v>
      </c>
      <c r="AL130" s="958"/>
      <c r="AM130" s="958"/>
      <c r="AN130" s="958"/>
      <c r="AO130" s="959"/>
      <c r="AP130" s="1072"/>
      <c r="AQ130" s="1073"/>
      <c r="AR130" s="1073"/>
      <c r="AS130" s="1073"/>
      <c r="AT130" s="1074"/>
      <c r="AU130" s="233"/>
      <c r="AV130" s="233"/>
      <c r="AW130" s="233"/>
      <c r="AX130" s="1064" t="s">
        <v>509</v>
      </c>
      <c r="AY130" s="922"/>
      <c r="AZ130" s="922"/>
      <c r="BA130" s="922"/>
      <c r="BB130" s="922"/>
      <c r="BC130" s="922"/>
      <c r="BD130" s="922"/>
      <c r="BE130" s="923"/>
      <c r="BF130" s="1100">
        <v>0.4</v>
      </c>
      <c r="BG130" s="1101"/>
      <c r="BH130" s="1101"/>
      <c r="BI130" s="1101"/>
      <c r="BJ130" s="1101"/>
      <c r="BK130" s="1101"/>
      <c r="BL130" s="1102"/>
      <c r="BM130" s="1100">
        <v>25</v>
      </c>
      <c r="BN130" s="1101"/>
      <c r="BO130" s="1101"/>
      <c r="BP130" s="1101"/>
      <c r="BQ130" s="1101"/>
      <c r="BR130" s="1101"/>
      <c r="BS130" s="1102"/>
      <c r="BT130" s="1100">
        <v>35</v>
      </c>
      <c r="BU130" s="1101"/>
      <c r="BV130" s="1101"/>
      <c r="BW130" s="1101"/>
      <c r="BX130" s="1101"/>
      <c r="BY130" s="1101"/>
      <c r="BZ130" s="1103"/>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4"/>
      <c r="B131" s="1105"/>
      <c r="C131" s="1105"/>
      <c r="D131" s="1105"/>
      <c r="E131" s="1105"/>
      <c r="F131" s="1105"/>
      <c r="G131" s="1105"/>
      <c r="H131" s="1105"/>
      <c r="I131" s="1105"/>
      <c r="J131" s="1105"/>
      <c r="K131" s="1105"/>
      <c r="L131" s="1105"/>
      <c r="M131" s="1105"/>
      <c r="N131" s="1105"/>
      <c r="O131" s="1105"/>
      <c r="P131" s="1105"/>
      <c r="Q131" s="1105"/>
      <c r="R131" s="1105"/>
      <c r="S131" s="1105"/>
      <c r="T131" s="1105"/>
      <c r="U131" s="1105"/>
      <c r="V131" s="1105"/>
      <c r="W131" s="1106" t="s">
        <v>510</v>
      </c>
      <c r="X131" s="1107"/>
      <c r="Y131" s="1107"/>
      <c r="Z131" s="1108"/>
      <c r="AA131" s="1003">
        <v>12914722</v>
      </c>
      <c r="AB131" s="985"/>
      <c r="AC131" s="985"/>
      <c r="AD131" s="985"/>
      <c r="AE131" s="986"/>
      <c r="AF131" s="984">
        <v>13866451</v>
      </c>
      <c r="AG131" s="985"/>
      <c r="AH131" s="985"/>
      <c r="AI131" s="985"/>
      <c r="AJ131" s="986"/>
      <c r="AK131" s="984">
        <v>13224181</v>
      </c>
      <c r="AL131" s="985"/>
      <c r="AM131" s="985"/>
      <c r="AN131" s="985"/>
      <c r="AO131" s="986"/>
      <c r="AP131" s="1109"/>
      <c r="AQ131" s="1110"/>
      <c r="AR131" s="1110"/>
      <c r="AS131" s="1110"/>
      <c r="AT131" s="1111"/>
      <c r="AU131" s="233"/>
      <c r="AV131" s="233"/>
      <c r="AW131" s="233"/>
      <c r="AX131" s="1082" t="s">
        <v>511</v>
      </c>
      <c r="AY131" s="726"/>
      <c r="AZ131" s="726"/>
      <c r="BA131" s="726"/>
      <c r="BB131" s="726"/>
      <c r="BC131" s="726"/>
      <c r="BD131" s="726"/>
      <c r="BE131" s="1035"/>
      <c r="BF131" s="1083" t="s">
        <v>474</v>
      </c>
      <c r="BG131" s="1084"/>
      <c r="BH131" s="1084"/>
      <c r="BI131" s="1084"/>
      <c r="BJ131" s="1084"/>
      <c r="BK131" s="1084"/>
      <c r="BL131" s="1085"/>
      <c r="BM131" s="1083">
        <v>350</v>
      </c>
      <c r="BN131" s="1084"/>
      <c r="BO131" s="1084"/>
      <c r="BP131" s="1084"/>
      <c r="BQ131" s="1084"/>
      <c r="BR131" s="1084"/>
      <c r="BS131" s="1085"/>
      <c r="BT131" s="1086"/>
      <c r="BU131" s="1087"/>
      <c r="BV131" s="1087"/>
      <c r="BW131" s="1087"/>
      <c r="BX131" s="1087"/>
      <c r="BY131" s="1087"/>
      <c r="BZ131" s="1088"/>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89" t="s">
        <v>512</v>
      </c>
      <c r="B132" s="1090"/>
      <c r="C132" s="1090"/>
      <c r="D132" s="1090"/>
      <c r="E132" s="1090"/>
      <c r="F132" s="1090"/>
      <c r="G132" s="1090"/>
      <c r="H132" s="1090"/>
      <c r="I132" s="1090"/>
      <c r="J132" s="1090"/>
      <c r="K132" s="1090"/>
      <c r="L132" s="1090"/>
      <c r="M132" s="1090"/>
      <c r="N132" s="1090"/>
      <c r="O132" s="1090"/>
      <c r="P132" s="1090"/>
      <c r="Q132" s="1090"/>
      <c r="R132" s="1090"/>
      <c r="S132" s="1090"/>
      <c r="T132" s="1090"/>
      <c r="U132" s="1090"/>
      <c r="V132" s="1093" t="s">
        <v>513</v>
      </c>
      <c r="W132" s="1093"/>
      <c r="X132" s="1093"/>
      <c r="Y132" s="1093"/>
      <c r="Z132" s="1094"/>
      <c r="AA132" s="1095">
        <v>-0.66435034000000004</v>
      </c>
      <c r="AB132" s="1096"/>
      <c r="AC132" s="1096"/>
      <c r="AD132" s="1096"/>
      <c r="AE132" s="1097"/>
      <c r="AF132" s="1098">
        <v>0.65525057600000003</v>
      </c>
      <c r="AG132" s="1096"/>
      <c r="AH132" s="1096"/>
      <c r="AI132" s="1096"/>
      <c r="AJ132" s="1097"/>
      <c r="AK132" s="1098">
        <v>1.2899778070000001</v>
      </c>
      <c r="AL132" s="1096"/>
      <c r="AM132" s="1096"/>
      <c r="AN132" s="1096"/>
      <c r="AO132" s="1097"/>
      <c r="AP132" s="1000"/>
      <c r="AQ132" s="1001"/>
      <c r="AR132" s="1001"/>
      <c r="AS132" s="1001"/>
      <c r="AT132" s="1099"/>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1"/>
      <c r="B133" s="1092"/>
      <c r="C133" s="1092"/>
      <c r="D133" s="1092"/>
      <c r="E133" s="1092"/>
      <c r="F133" s="1092"/>
      <c r="G133" s="1092"/>
      <c r="H133" s="1092"/>
      <c r="I133" s="1092"/>
      <c r="J133" s="1092"/>
      <c r="K133" s="1092"/>
      <c r="L133" s="1092"/>
      <c r="M133" s="1092"/>
      <c r="N133" s="1092"/>
      <c r="O133" s="1092"/>
      <c r="P133" s="1092"/>
      <c r="Q133" s="1092"/>
      <c r="R133" s="1092"/>
      <c r="S133" s="1092"/>
      <c r="T133" s="1092"/>
      <c r="U133" s="1092"/>
      <c r="V133" s="1076" t="s">
        <v>514</v>
      </c>
      <c r="W133" s="1076"/>
      <c r="X133" s="1076"/>
      <c r="Y133" s="1076"/>
      <c r="Z133" s="1077"/>
      <c r="AA133" s="1078">
        <v>-0.3</v>
      </c>
      <c r="AB133" s="1079"/>
      <c r="AC133" s="1079"/>
      <c r="AD133" s="1079"/>
      <c r="AE133" s="1080"/>
      <c r="AF133" s="1078">
        <v>-0.2</v>
      </c>
      <c r="AG133" s="1079"/>
      <c r="AH133" s="1079"/>
      <c r="AI133" s="1079"/>
      <c r="AJ133" s="1080"/>
      <c r="AK133" s="1078">
        <v>0.4</v>
      </c>
      <c r="AL133" s="1079"/>
      <c r="AM133" s="1079"/>
      <c r="AN133" s="1079"/>
      <c r="AO133" s="1080"/>
      <c r="AP133" s="1027"/>
      <c r="AQ133" s="1028"/>
      <c r="AR133" s="1028"/>
      <c r="AS133" s="1028"/>
      <c r="AT133" s="1081"/>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EMC3FGqC4pDCCvWN6fURJUsMKFYA6/b2sCGUaerkEVBQb5yuF0/b0f6TCgZNnJLZPXrvsVYP/YGY1Tv4U85HjA==" saltValue="ELqUwsEp/ND/Stk6HtW1N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AF695-1A88-4514-8CFF-283AD8F4D36A}">
  <sheetPr>
    <pageSetUpPr fitToPage="1"/>
  </sheetPr>
  <dimension ref="A1:DQ105"/>
  <sheetViews>
    <sheetView showGridLines="0" zoomScale="85"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515</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KvssyOPwry//cB2xzUBIBLukKPlp7E5XTGqvF4bK35ye5sRbQsWQQIeZasmNANrtn/qv1MkpB7xnY8794gMFQw==" saltValue="CUli9+/kwrIasDx/42Hf+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90" zoomScaleNormal="9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XMpo21odjZpUsZ7gKSVUSpjA3igTEpFSJU9ZiyEclZNPsQLrKjh1TzEorXwjRSgT8ECgCtPCahlnSAkMyngDw==" saltValue="RQfhAT+Jnt6uAUuHa8yGk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90" zoomScaleNormal="90" zoomScaleSheetLayoutView="10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517</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3" t="s">
        <v>518</v>
      </c>
      <c r="AP7" s="272"/>
      <c r="AQ7" s="273" t="s">
        <v>519</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4"/>
      <c r="AP8" s="278" t="s">
        <v>520</v>
      </c>
      <c r="AQ8" s="279" t="s">
        <v>521</v>
      </c>
      <c r="AR8" s="280" t="s">
        <v>522</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5" t="s">
        <v>523</v>
      </c>
      <c r="AL9" s="1116"/>
      <c r="AM9" s="1116"/>
      <c r="AN9" s="1117"/>
      <c r="AO9" s="281">
        <v>4119283</v>
      </c>
      <c r="AP9" s="281">
        <v>60290</v>
      </c>
      <c r="AQ9" s="282">
        <v>73449</v>
      </c>
      <c r="AR9" s="283">
        <v>-17.899999999999999</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5" t="s">
        <v>524</v>
      </c>
      <c r="AL10" s="1116"/>
      <c r="AM10" s="1116"/>
      <c r="AN10" s="1117"/>
      <c r="AO10" s="284">
        <v>612224</v>
      </c>
      <c r="AP10" s="284">
        <v>8960</v>
      </c>
      <c r="AQ10" s="285">
        <v>5917</v>
      </c>
      <c r="AR10" s="286">
        <v>51.4</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5" t="s">
        <v>525</v>
      </c>
      <c r="AL11" s="1116"/>
      <c r="AM11" s="1116"/>
      <c r="AN11" s="1117"/>
      <c r="AO11" s="284" t="s">
        <v>526</v>
      </c>
      <c r="AP11" s="284" t="s">
        <v>526</v>
      </c>
      <c r="AQ11" s="285">
        <v>1123</v>
      </c>
      <c r="AR11" s="286" t="s">
        <v>526</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5" t="s">
        <v>527</v>
      </c>
      <c r="AL12" s="1116"/>
      <c r="AM12" s="1116"/>
      <c r="AN12" s="1117"/>
      <c r="AO12" s="284" t="s">
        <v>526</v>
      </c>
      <c r="AP12" s="284" t="s">
        <v>526</v>
      </c>
      <c r="AQ12" s="285">
        <v>9</v>
      </c>
      <c r="AR12" s="286" t="s">
        <v>526</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5" t="s">
        <v>528</v>
      </c>
      <c r="AL13" s="1116"/>
      <c r="AM13" s="1116"/>
      <c r="AN13" s="1117"/>
      <c r="AO13" s="284">
        <v>535151</v>
      </c>
      <c r="AP13" s="284">
        <v>7832</v>
      </c>
      <c r="AQ13" s="285">
        <v>2374</v>
      </c>
      <c r="AR13" s="286">
        <v>229.9</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5" t="s">
        <v>529</v>
      </c>
      <c r="AL14" s="1116"/>
      <c r="AM14" s="1116"/>
      <c r="AN14" s="1117"/>
      <c r="AO14" s="284">
        <v>86124</v>
      </c>
      <c r="AP14" s="284">
        <v>1261</v>
      </c>
      <c r="AQ14" s="285">
        <v>1666</v>
      </c>
      <c r="AR14" s="286">
        <v>-24.3</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8" t="s">
        <v>530</v>
      </c>
      <c r="AL15" s="1119"/>
      <c r="AM15" s="1119"/>
      <c r="AN15" s="1120"/>
      <c r="AO15" s="284">
        <v>-218242</v>
      </c>
      <c r="AP15" s="284">
        <v>-3194</v>
      </c>
      <c r="AQ15" s="285">
        <v>-4765</v>
      </c>
      <c r="AR15" s="286">
        <v>-33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8" t="s">
        <v>191</v>
      </c>
      <c r="AL16" s="1119"/>
      <c r="AM16" s="1119"/>
      <c r="AN16" s="1120"/>
      <c r="AO16" s="284">
        <v>5134540</v>
      </c>
      <c r="AP16" s="284">
        <v>75149</v>
      </c>
      <c r="AQ16" s="285">
        <v>79774</v>
      </c>
      <c r="AR16" s="286">
        <v>-5.8</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531</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532</v>
      </c>
      <c r="AP20" s="293" t="s">
        <v>533</v>
      </c>
      <c r="AQ20" s="294" t="s">
        <v>534</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1" t="s">
        <v>535</v>
      </c>
      <c r="AL21" s="1122"/>
      <c r="AM21" s="1122"/>
      <c r="AN21" s="1123"/>
      <c r="AO21" s="297">
        <v>5.77</v>
      </c>
      <c r="AP21" s="298">
        <v>7.58</v>
      </c>
      <c r="AQ21" s="299">
        <v>-1.81</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1" t="s">
        <v>536</v>
      </c>
      <c r="AL22" s="1122"/>
      <c r="AM22" s="1122"/>
      <c r="AN22" s="1123"/>
      <c r="AO22" s="302">
        <v>96.9</v>
      </c>
      <c r="AP22" s="303">
        <v>98.4</v>
      </c>
      <c r="AQ22" s="304">
        <v>-1.5</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2" t="s">
        <v>537</v>
      </c>
      <c r="B26" s="1112"/>
      <c r="C26" s="1112"/>
      <c r="D26" s="1112"/>
      <c r="E26" s="1112"/>
      <c r="F26" s="1112"/>
      <c r="G26" s="1112"/>
      <c r="H26" s="1112"/>
      <c r="I26" s="1112"/>
      <c r="J26" s="1112"/>
      <c r="K26" s="1112"/>
      <c r="L26" s="1112"/>
      <c r="M26" s="1112"/>
      <c r="N26" s="1112"/>
      <c r="O26" s="1112"/>
      <c r="P26" s="1112"/>
      <c r="Q26" s="1112"/>
      <c r="R26" s="1112"/>
      <c r="S26" s="1112"/>
      <c r="T26" s="1112"/>
      <c r="U26" s="1112"/>
      <c r="V26" s="1112"/>
      <c r="W26" s="1112"/>
      <c r="X26" s="1112"/>
      <c r="Y26" s="1112"/>
      <c r="Z26" s="1112"/>
      <c r="AA26" s="1112"/>
      <c r="AB26" s="1112"/>
      <c r="AC26" s="1112"/>
      <c r="AD26" s="1112"/>
      <c r="AE26" s="1112"/>
      <c r="AF26" s="1112"/>
      <c r="AG26" s="1112"/>
      <c r="AH26" s="1112"/>
      <c r="AI26" s="1112"/>
      <c r="AJ26" s="1112"/>
      <c r="AK26" s="1112"/>
      <c r="AL26" s="1112"/>
      <c r="AM26" s="1112"/>
      <c r="AN26" s="1112"/>
      <c r="AO26" s="1112"/>
      <c r="AP26" s="1112"/>
      <c r="AQ26" s="1112"/>
      <c r="AR26" s="1112"/>
      <c r="AS26" s="1112"/>
      <c r="AT26" s="267"/>
    </row>
    <row r="27" spans="1:46" x14ac:dyDescent="0.15">
      <c r="A27" s="309"/>
      <c r="AO27" s="262"/>
      <c r="AP27" s="262"/>
      <c r="AQ27" s="262"/>
      <c r="AR27" s="262"/>
      <c r="AS27" s="262"/>
      <c r="AT27" s="262"/>
    </row>
    <row r="28" spans="1:46" ht="17.25" x14ac:dyDescent="0.15">
      <c r="A28" s="263" t="s">
        <v>538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539</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3" t="s">
        <v>518</v>
      </c>
      <c r="AP30" s="272"/>
      <c r="AQ30" s="273" t="s">
        <v>519</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4"/>
      <c r="AP31" s="278" t="s">
        <v>520</v>
      </c>
      <c r="AQ31" s="279" t="s">
        <v>521</v>
      </c>
      <c r="AR31" s="280" t="s">
        <v>522</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9" t="s">
        <v>540</v>
      </c>
      <c r="AL32" s="1130"/>
      <c r="AM32" s="1130"/>
      <c r="AN32" s="1131"/>
      <c r="AO32" s="312">
        <v>1379918</v>
      </c>
      <c r="AP32" s="312">
        <v>20196</v>
      </c>
      <c r="AQ32" s="313">
        <v>42324</v>
      </c>
      <c r="AR32" s="314">
        <v>-52.3</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9" t="s">
        <v>541</v>
      </c>
      <c r="AL33" s="1130"/>
      <c r="AM33" s="1130"/>
      <c r="AN33" s="1131"/>
      <c r="AO33" s="312" t="s">
        <v>526</v>
      </c>
      <c r="AP33" s="312" t="s">
        <v>526</v>
      </c>
      <c r="AQ33" s="313" t="s">
        <v>526</v>
      </c>
      <c r="AR33" s="314" t="s">
        <v>526</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9" t="s">
        <v>542</v>
      </c>
      <c r="AL34" s="1130"/>
      <c r="AM34" s="1130"/>
      <c r="AN34" s="1131"/>
      <c r="AO34" s="312" t="s">
        <v>526</v>
      </c>
      <c r="AP34" s="312" t="s">
        <v>526</v>
      </c>
      <c r="AQ34" s="313">
        <v>47</v>
      </c>
      <c r="AR34" s="314" t="s">
        <v>526</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9" t="s">
        <v>543</v>
      </c>
      <c r="AL35" s="1130"/>
      <c r="AM35" s="1130"/>
      <c r="AN35" s="1131"/>
      <c r="AO35" s="312">
        <v>335930</v>
      </c>
      <c r="AP35" s="312">
        <v>4917</v>
      </c>
      <c r="AQ35" s="313">
        <v>12192</v>
      </c>
      <c r="AR35" s="314">
        <v>-59.7</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9" t="s">
        <v>544</v>
      </c>
      <c r="AL36" s="1130"/>
      <c r="AM36" s="1130"/>
      <c r="AN36" s="1131"/>
      <c r="AO36" s="312">
        <v>264408</v>
      </c>
      <c r="AP36" s="312">
        <v>3870</v>
      </c>
      <c r="AQ36" s="313">
        <v>2056</v>
      </c>
      <c r="AR36" s="314">
        <v>88.2</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9" t="s">
        <v>545</v>
      </c>
      <c r="AL37" s="1130"/>
      <c r="AM37" s="1130"/>
      <c r="AN37" s="1131"/>
      <c r="AO37" s="312" t="s">
        <v>526</v>
      </c>
      <c r="AP37" s="312" t="s">
        <v>526</v>
      </c>
      <c r="AQ37" s="313">
        <v>621</v>
      </c>
      <c r="AR37" s="314" t="s">
        <v>526</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2" t="s">
        <v>546</v>
      </c>
      <c r="AL38" s="1133"/>
      <c r="AM38" s="1133"/>
      <c r="AN38" s="1134"/>
      <c r="AO38" s="315" t="s">
        <v>526</v>
      </c>
      <c r="AP38" s="315" t="s">
        <v>526</v>
      </c>
      <c r="AQ38" s="316">
        <v>1</v>
      </c>
      <c r="AR38" s="304" t="s">
        <v>526</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2" t="s">
        <v>547</v>
      </c>
      <c r="AL39" s="1133"/>
      <c r="AM39" s="1133"/>
      <c r="AN39" s="1134"/>
      <c r="AO39" s="312">
        <v>-361814</v>
      </c>
      <c r="AP39" s="312">
        <v>-5295</v>
      </c>
      <c r="AQ39" s="313">
        <v>-5206</v>
      </c>
      <c r="AR39" s="314">
        <v>1.7</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9" t="s">
        <v>548</v>
      </c>
      <c r="AL40" s="1130"/>
      <c r="AM40" s="1130"/>
      <c r="AN40" s="1131"/>
      <c r="AO40" s="312">
        <v>-1447853</v>
      </c>
      <c r="AP40" s="312">
        <v>-21191</v>
      </c>
      <c r="AQ40" s="313">
        <v>-36761</v>
      </c>
      <c r="AR40" s="314">
        <v>-42.4</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5" t="s">
        <v>303</v>
      </c>
      <c r="AL41" s="1136"/>
      <c r="AM41" s="1136"/>
      <c r="AN41" s="1137"/>
      <c r="AO41" s="312">
        <v>170589</v>
      </c>
      <c r="AP41" s="312">
        <v>2497</v>
      </c>
      <c r="AQ41" s="313">
        <v>15273</v>
      </c>
      <c r="AR41" s="314">
        <v>-83.7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549</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551</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4" t="s">
        <v>518</v>
      </c>
      <c r="AN49" s="1126" t="s">
        <v>552</v>
      </c>
      <c r="AO49" s="1127"/>
      <c r="AP49" s="1127"/>
      <c r="AQ49" s="1127"/>
      <c r="AR49" s="1128"/>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5"/>
      <c r="AN50" s="328" t="s">
        <v>553</v>
      </c>
      <c r="AO50" s="329" t="s">
        <v>554</v>
      </c>
      <c r="AP50" s="330" t="s">
        <v>555</v>
      </c>
      <c r="AQ50" s="331" t="s">
        <v>556</v>
      </c>
      <c r="AR50" s="332" t="s">
        <v>557</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558</v>
      </c>
      <c r="AL51" s="325"/>
      <c r="AM51" s="333">
        <v>1661894</v>
      </c>
      <c r="AN51" s="334">
        <v>24146</v>
      </c>
      <c r="AO51" s="335">
        <v>-20.7</v>
      </c>
      <c r="AP51" s="336">
        <v>54684</v>
      </c>
      <c r="AQ51" s="337">
        <v>1.1000000000000001</v>
      </c>
      <c r="AR51" s="338">
        <v>-21.8</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559</v>
      </c>
      <c r="AM52" s="341">
        <v>1236189</v>
      </c>
      <c r="AN52" s="342">
        <v>17961</v>
      </c>
      <c r="AO52" s="343">
        <v>-27.3</v>
      </c>
      <c r="AP52" s="344">
        <v>32829</v>
      </c>
      <c r="AQ52" s="345">
        <v>7.2</v>
      </c>
      <c r="AR52" s="346">
        <v>-34.5</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560</v>
      </c>
      <c r="AL53" s="325"/>
      <c r="AM53" s="333">
        <v>2457382</v>
      </c>
      <c r="AN53" s="334">
        <v>35610</v>
      </c>
      <c r="AO53" s="335">
        <v>47.5</v>
      </c>
      <c r="AP53" s="336">
        <v>62383</v>
      </c>
      <c r="AQ53" s="337">
        <v>14.1</v>
      </c>
      <c r="AR53" s="338">
        <v>33.4</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559</v>
      </c>
      <c r="AM54" s="341">
        <v>1580264</v>
      </c>
      <c r="AN54" s="342">
        <v>22899</v>
      </c>
      <c r="AO54" s="343">
        <v>27.5</v>
      </c>
      <c r="AP54" s="344">
        <v>35325</v>
      </c>
      <c r="AQ54" s="345">
        <v>7.6</v>
      </c>
      <c r="AR54" s="346">
        <v>19.899999999999999</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561</v>
      </c>
      <c r="AL55" s="325"/>
      <c r="AM55" s="333">
        <v>1969071</v>
      </c>
      <c r="AN55" s="334">
        <v>28609</v>
      </c>
      <c r="AO55" s="335">
        <v>-19.7</v>
      </c>
      <c r="AP55" s="336">
        <v>63812</v>
      </c>
      <c r="AQ55" s="337">
        <v>2.2999999999999998</v>
      </c>
      <c r="AR55" s="338">
        <v>-22</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559</v>
      </c>
      <c r="AM56" s="341">
        <v>1199547</v>
      </c>
      <c r="AN56" s="342">
        <v>17428</v>
      </c>
      <c r="AO56" s="343">
        <v>-23.9</v>
      </c>
      <c r="AP56" s="344">
        <v>33848</v>
      </c>
      <c r="AQ56" s="345">
        <v>-4.2</v>
      </c>
      <c r="AR56" s="346">
        <v>-19.7</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562</v>
      </c>
      <c r="AL57" s="325"/>
      <c r="AM57" s="333">
        <v>2656271</v>
      </c>
      <c r="AN57" s="334">
        <v>38771</v>
      </c>
      <c r="AO57" s="335">
        <v>35.5</v>
      </c>
      <c r="AP57" s="336">
        <v>54225</v>
      </c>
      <c r="AQ57" s="337">
        <v>-15</v>
      </c>
      <c r="AR57" s="338">
        <v>50.5</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559</v>
      </c>
      <c r="AM58" s="341">
        <v>1165887</v>
      </c>
      <c r="AN58" s="342">
        <v>17018</v>
      </c>
      <c r="AO58" s="343">
        <v>-2.4</v>
      </c>
      <c r="AP58" s="344">
        <v>27337</v>
      </c>
      <c r="AQ58" s="345">
        <v>-19.2</v>
      </c>
      <c r="AR58" s="346">
        <v>16.8</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563</v>
      </c>
      <c r="AL59" s="325"/>
      <c r="AM59" s="333">
        <v>2222858</v>
      </c>
      <c r="AN59" s="334">
        <v>32534</v>
      </c>
      <c r="AO59" s="335">
        <v>-16.100000000000001</v>
      </c>
      <c r="AP59" s="336">
        <v>54016</v>
      </c>
      <c r="AQ59" s="337">
        <v>-0.4</v>
      </c>
      <c r="AR59" s="338">
        <v>-15.7</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559</v>
      </c>
      <c r="AM60" s="341">
        <v>1369402</v>
      </c>
      <c r="AN60" s="342">
        <v>20042</v>
      </c>
      <c r="AO60" s="343">
        <v>17.8</v>
      </c>
      <c r="AP60" s="344">
        <v>28078</v>
      </c>
      <c r="AQ60" s="345">
        <v>2.7</v>
      </c>
      <c r="AR60" s="346">
        <v>15.1</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564</v>
      </c>
      <c r="AL61" s="347"/>
      <c r="AM61" s="348">
        <v>2193495</v>
      </c>
      <c r="AN61" s="349">
        <v>31934</v>
      </c>
      <c r="AO61" s="350">
        <v>5.3</v>
      </c>
      <c r="AP61" s="351">
        <v>57824</v>
      </c>
      <c r="AQ61" s="352">
        <v>0.4</v>
      </c>
      <c r="AR61" s="338">
        <v>4.9000000000000004</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559</v>
      </c>
      <c r="AM62" s="341">
        <v>1310258</v>
      </c>
      <c r="AN62" s="342">
        <v>19070</v>
      </c>
      <c r="AO62" s="343">
        <v>-1.7</v>
      </c>
      <c r="AP62" s="344">
        <v>31483</v>
      </c>
      <c r="AQ62" s="345">
        <v>-1.2</v>
      </c>
      <c r="AR62" s="346">
        <v>-0.5</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QW0WpP7soOEE4wroXS+MQiIWyIsYy/8Z/bvVACj2FUS5UsZVjUNTqFOrYqGktEcmJh1n+6aD63PDUjx442U8Og==" saltValue="wLhkmAY1OG+q+p/H4O3FO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90" zoomScaleNormal="9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566</v>
      </c>
    </row>
    <row r="121" spans="125:125" ht="13.5" hidden="1" customHeight="1" x14ac:dyDescent="0.15">
      <c r="DU121" s="259"/>
    </row>
  </sheetData>
  <sheetProtection algorithmName="SHA-512" hashValue="ImM/X3cAbDK6MkzxOcN5oCjnZgQ97n+tHwxIbmtJshZUhmNGTL4TU18fsfuqhTLOxM0iU4t+A4f3jiHa8gjqzw==" saltValue="MZXnHPpddGg2DIGJf2etj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90" zoomScaleNormal="9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567</v>
      </c>
    </row>
  </sheetData>
  <sheetProtection algorithmName="SHA-512" hashValue="ZetonfKOfvRZawC/dFlELgqHwVSk1SzcrqThdygWvFHsoE26PD2rsYUzBm4cmjJMCAf3nGtPH4f+X9/4lvRUUQ==" saltValue="IYS8OgRmnLBRj9/MMV8k/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138" t="s">
        <v>3</v>
      </c>
      <c r="D47" s="1138"/>
      <c r="E47" s="1139"/>
      <c r="F47" s="11">
        <v>25.59</v>
      </c>
      <c r="G47" s="12">
        <v>28.77</v>
      </c>
      <c r="H47" s="12">
        <v>27.67</v>
      </c>
      <c r="I47" s="12">
        <v>24.89</v>
      </c>
      <c r="J47" s="13">
        <v>23.66</v>
      </c>
    </row>
    <row r="48" spans="2:10" ht="57.75" customHeight="1" x14ac:dyDescent="0.15">
      <c r="B48" s="14"/>
      <c r="C48" s="1140" t="s">
        <v>4</v>
      </c>
      <c r="D48" s="1140"/>
      <c r="E48" s="1141"/>
      <c r="F48" s="15">
        <v>9.0299999999999994</v>
      </c>
      <c r="G48" s="16">
        <v>10.34</v>
      </c>
      <c r="H48" s="16">
        <v>6.36</v>
      </c>
      <c r="I48" s="16">
        <v>11.46</v>
      </c>
      <c r="J48" s="17">
        <v>7.83</v>
      </c>
    </row>
    <row r="49" spans="2:10" ht="57.75" customHeight="1" thickBot="1" x14ac:dyDescent="0.2">
      <c r="B49" s="18"/>
      <c r="C49" s="1142" t="s">
        <v>5</v>
      </c>
      <c r="D49" s="1142"/>
      <c r="E49" s="1143"/>
      <c r="F49" s="19">
        <v>1.63</v>
      </c>
      <c r="G49" s="20">
        <v>4.7300000000000004</v>
      </c>
      <c r="H49" s="20" t="s">
        <v>573</v>
      </c>
      <c r="I49" s="20">
        <v>4.51</v>
      </c>
      <c r="J49" s="21" t="s">
        <v>574</v>
      </c>
    </row>
    <row r="50" spans="2:10" x14ac:dyDescent="0.15"/>
  </sheetData>
  <sheetProtection algorithmName="SHA-512" hashValue="M6cPvG6Woo1LHmLPvEklAqyrqA5R9FHtKwmqrBw3faP+m+1LpJCvJRk9jnbZuYdUWDoE0GDlaXi3Rr2wX9sulw==" saltValue="O8sZShEnh+efjyrvf3Irn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稲葉　泰輔</cp:lastModifiedBy>
  <cp:lastPrinted>2024-03-22T06:02:55Z</cp:lastPrinted>
  <dcterms:created xsi:type="dcterms:W3CDTF">2024-02-05T01:51:40Z</dcterms:created>
  <dcterms:modified xsi:type="dcterms:W3CDTF">2024-03-22T06:05:02Z</dcterms:modified>
  <cp:category/>
</cp:coreProperties>
</file>