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6AFACE91-C338-4DA8-9C46-B7BF2CD72B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－10図書館蔵書数" sheetId="1" r:id="rId1"/>
  </sheets>
  <definedNames>
    <definedName name="_xlnm.Print_Area" localSheetId="0">'15－10図書館蔵書数'!$A$1:$Q$30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L29" i="1" s="1"/>
  <c r="J26" i="1"/>
  <c r="L26" i="1" s="1"/>
  <c r="J23" i="1"/>
  <c r="J21" i="1"/>
  <c r="L21" i="1" s="1"/>
  <c r="J6" i="1"/>
  <c r="L27" i="1" s="1"/>
  <c r="F29" i="1"/>
  <c r="H29" i="1" s="1"/>
  <c r="F26" i="1"/>
  <c r="F6" i="1" s="1"/>
  <c r="F23" i="1"/>
  <c r="F21" i="1"/>
  <c r="L28" i="1" l="1"/>
  <c r="L24" i="1"/>
  <c r="L9" i="1"/>
  <c r="L19" i="1"/>
  <c r="L25" i="1"/>
  <c r="L14" i="1"/>
  <c r="L10" i="1"/>
  <c r="L13" i="1"/>
  <c r="L22" i="1"/>
  <c r="L23" i="1" s="1"/>
  <c r="L6" i="1" s="1"/>
  <c r="L7" i="1"/>
  <c r="L15" i="1"/>
  <c r="L8" i="1"/>
  <c r="L16" i="1"/>
  <c r="L20" i="1"/>
  <c r="L11" i="1"/>
  <c r="L12" i="1"/>
  <c r="H7" i="1"/>
  <c r="H22" i="1"/>
  <c r="H13" i="1"/>
  <c r="H12" i="1"/>
  <c r="H28" i="1"/>
  <c r="H27" i="1"/>
  <c r="H11" i="1"/>
  <c r="H20" i="1"/>
  <c r="H10" i="1"/>
  <c r="H25" i="1"/>
  <c r="H19" i="1"/>
  <c r="H9" i="1"/>
  <c r="H16" i="1"/>
  <c r="H8" i="1"/>
  <c r="H15" i="1"/>
  <c r="H14" i="1"/>
  <c r="H21" i="1"/>
  <c r="H23" i="1" s="1"/>
  <c r="H6" i="1" s="1"/>
  <c r="H24" i="1"/>
  <c r="H26" i="1"/>
  <c r="N21" i="1"/>
  <c r="N23" i="1" s="1"/>
  <c r="N26" i="1"/>
  <c r="N29" i="1"/>
  <c r="N6" i="1" l="1"/>
  <c r="P13" i="1" s="1"/>
  <c r="P9" i="1" l="1"/>
  <c r="P11" i="1"/>
  <c r="P7" i="1"/>
  <c r="P10" i="1"/>
  <c r="P21" i="1"/>
  <c r="P24" i="1"/>
  <c r="P28" i="1"/>
  <c r="P27" i="1"/>
  <c r="P22" i="1"/>
  <c r="P8" i="1"/>
  <c r="P16" i="1"/>
  <c r="P12" i="1"/>
  <c r="P25" i="1"/>
  <c r="P26" i="1"/>
  <c r="P29" i="1"/>
  <c r="P20" i="1"/>
  <c r="P19" i="1"/>
  <c r="P15" i="1"/>
  <c r="P14" i="1"/>
  <c r="P23" i="1" l="1"/>
  <c r="P6" i="1" s="1"/>
</calcChain>
</file>

<file path=xl/sharedStrings.xml><?xml version="1.0" encoding="utf-8"?>
<sst xmlns="http://schemas.openxmlformats.org/spreadsheetml/2006/main" count="48" uniqueCount="35">
  <si>
    <t>資料：図書館</t>
  </si>
  <si>
    <t>※（　　　）は再掲</t>
    <rPh sb="7" eb="9">
      <t>サイケイ</t>
    </rPh>
    <phoneticPr fontId="2"/>
  </si>
  <si>
    <t>合　　　　　計</t>
    <rPh sb="0" eb="1">
      <t>ゴウ</t>
    </rPh>
    <rPh sb="6" eb="7">
      <t>ケイ</t>
    </rPh>
    <phoneticPr fontId="2"/>
  </si>
  <si>
    <t>児　　童　　書</t>
    <rPh sb="0" eb="1">
      <t>ジ</t>
    </rPh>
    <rPh sb="3" eb="4">
      <t>ワラベ</t>
    </rPh>
    <rPh sb="6" eb="7">
      <t>ショ</t>
    </rPh>
    <phoneticPr fontId="2"/>
  </si>
  <si>
    <t>一　　般　　書</t>
    <rPh sb="0" eb="1">
      <t>１</t>
    </rPh>
    <rPh sb="3" eb="4">
      <t>バン</t>
    </rPh>
    <rPh sb="6" eb="7">
      <t>ショ</t>
    </rPh>
    <phoneticPr fontId="2"/>
  </si>
  <si>
    <t>南部公民館</t>
    <phoneticPr fontId="2"/>
  </si>
  <si>
    <t>栄分室</t>
    <rPh sb="0" eb="1">
      <t>サカ</t>
    </rPh>
    <rPh sb="1" eb="3">
      <t>ブンシツ</t>
    </rPh>
    <phoneticPr fontId="2"/>
  </si>
  <si>
    <t>児　　童　　書</t>
    <phoneticPr fontId="2"/>
  </si>
  <si>
    <t>一般書合計</t>
    <rPh sb="3" eb="5">
      <t>ゴウケイ</t>
    </rPh>
    <phoneticPr fontId="2"/>
  </si>
  <si>
    <t>郷土資料</t>
  </si>
  <si>
    <t>参考資料</t>
    <rPh sb="0" eb="2">
      <t>サンコウ</t>
    </rPh>
    <rPh sb="2" eb="4">
      <t>シリョウ</t>
    </rPh>
    <phoneticPr fontId="2"/>
  </si>
  <si>
    <t>－</t>
  </si>
  <si>
    <t>ヤング・アダルト</t>
    <phoneticPr fontId="2"/>
  </si>
  <si>
    <t>大活字本</t>
    <rPh sb="0" eb="1">
      <t>ダイ</t>
    </rPh>
    <rPh sb="1" eb="3">
      <t>カツジ</t>
    </rPh>
    <rPh sb="3" eb="4">
      <t>ホン</t>
    </rPh>
    <phoneticPr fontId="2"/>
  </si>
  <si>
    <t>文　　　学</t>
    <phoneticPr fontId="2"/>
  </si>
  <si>
    <t>言　　　語</t>
    <phoneticPr fontId="2"/>
  </si>
  <si>
    <t>芸　　　術</t>
    <phoneticPr fontId="2"/>
  </si>
  <si>
    <t>産　　　業</t>
    <phoneticPr fontId="2"/>
  </si>
  <si>
    <t>工学・家事</t>
  </si>
  <si>
    <t>自然科学</t>
  </si>
  <si>
    <t>社会科学</t>
  </si>
  <si>
    <t>歴史・地理</t>
  </si>
  <si>
    <t>哲学・宗教</t>
  </si>
  <si>
    <t>総　記</t>
    <phoneticPr fontId="2"/>
  </si>
  <si>
    <t>一　　　　般　　　　書</t>
    <rPh sb="0" eb="1">
      <t>イチ</t>
    </rPh>
    <rPh sb="5" eb="6">
      <t>パン</t>
    </rPh>
    <rPh sb="10" eb="11">
      <t>ショ</t>
    </rPh>
    <phoneticPr fontId="2"/>
  </si>
  <si>
    <t>本　　　　　　　　　　館</t>
    <rPh sb="0" eb="1">
      <t>ホン</t>
    </rPh>
    <rPh sb="11" eb="12">
      <t>カン</t>
    </rPh>
    <phoneticPr fontId="2"/>
  </si>
  <si>
    <t>総　　合　　計</t>
    <rPh sb="0" eb="1">
      <t>ソウ</t>
    </rPh>
    <rPh sb="3" eb="4">
      <t>ゴウ</t>
    </rPh>
    <rPh sb="6" eb="7">
      <t>ケイ</t>
    </rPh>
    <phoneticPr fontId="2"/>
  </si>
  <si>
    <t>構成比(%)</t>
  </si>
  <si>
    <t>蔵書数</t>
  </si>
  <si>
    <t>区　　　　分</t>
  </si>
  <si>
    <t>各年度末現在</t>
  </si>
  <si>
    <t>１５－１０　図書館蔵書数</t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</si>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</sst>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#,##0_ "/>
    <numFmt numFmtId="179" formatCode="#,##0_);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right" vertical="center" wrapText="1"/>
    </xf>
    <xf numFmtId="177" fontId="5" fillId="0" borderId="21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3" fontId="5" fillId="0" borderId="23" xfId="0" applyNumberFormat="1" applyFont="1" applyFill="1" applyBorder="1" applyAlignment="1">
      <alignment horizontal="right" vertical="center" wrapText="1"/>
    </xf>
    <xf numFmtId="0" fontId="5" fillId="0" borderId="20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center" vertical="center" textRotation="255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13" xfId="0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3" fontId="3" fillId="0" borderId="16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26" xfId="0" applyFont="1" applyFill="1" applyBorder="1" applyAlignment="1">
      <alignment horizontal="center" vertical="center" textRotation="255"/>
    </xf>
    <xf numFmtId="177" fontId="3" fillId="0" borderId="13" xfId="0" applyNumberFormat="1" applyFont="1" applyFill="1" applyBorder="1" applyAlignment="1">
      <alignment horizontal="right" vertical="center" wrapText="1"/>
    </xf>
    <xf numFmtId="179" fontId="3" fillId="0" borderId="16" xfId="0" applyNumberFormat="1" applyFont="1" applyFill="1" applyBorder="1" applyAlignment="1">
      <alignment horizontal="right" vertical="center" wrapText="1"/>
    </xf>
    <xf numFmtId="179" fontId="3" fillId="0" borderId="13" xfId="0" applyNumberFormat="1" applyFont="1" applyFill="1" applyBorder="1" applyAlignment="1">
      <alignment horizontal="right" vertical="center" wrapText="1"/>
    </xf>
    <xf numFmtId="179" fontId="3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distributed" vertical="center" wrapText="1"/>
    </xf>
    <xf numFmtId="3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176" fontId="3" fillId="0" borderId="10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 wrapText="1"/>
    </xf>
    <xf numFmtId="3" fontId="3" fillId="0" borderId="12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right" vertical="center" wrapText="1"/>
    </xf>
    <xf numFmtId="3" fontId="3" fillId="0" borderId="21" xfId="0" applyNumberFormat="1" applyFont="1" applyFill="1" applyBorder="1" applyAlignment="1">
      <alignment horizontal="right" vertical="center" wrapText="1"/>
    </xf>
    <xf numFmtId="176" fontId="3" fillId="0" borderId="23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3" fontId="3" fillId="0" borderId="23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78" fontId="3" fillId="0" borderId="21" xfId="0" applyNumberFormat="1" applyFont="1" applyFill="1" applyBorder="1" applyAlignment="1">
      <alignment horizontal="right" vertical="center" wrapText="1"/>
    </xf>
    <xf numFmtId="176" fontId="3" fillId="0" borderId="21" xfId="0" applyNumberFormat="1" applyFont="1" applyFill="1" applyBorder="1" applyAlignment="1">
      <alignment horizontal="right" vertical="center" wrapText="1"/>
    </xf>
    <xf numFmtId="178" fontId="3" fillId="0" borderId="23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textRotation="255"/>
    </xf>
    <xf numFmtId="38" fontId="7" fillId="0" borderId="0" xfId="1" applyFont="1" applyFill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right" vertical="center" wrapText="1"/>
    </xf>
    <xf numFmtId="176" fontId="3" fillId="0" borderId="12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75" zoomScaleNormal="75" zoomScaleSheetLayoutView="75" workbookViewId="0">
      <selection activeCell="D2" sqref="D2"/>
    </sheetView>
  </sheetViews>
  <sheetFormatPr defaultColWidth="9" defaultRowHeight="13.5" x14ac:dyDescent="0.15"/>
  <cols>
    <col min="1" max="1" width="4.75" style="4" customWidth="1"/>
    <col min="2" max="2" width="3.625" style="4" customWidth="1"/>
    <col min="3" max="3" width="1" style="4" customWidth="1"/>
    <col min="4" max="4" width="21.25" style="4" customWidth="1"/>
    <col min="5" max="5" width="1" style="4" customWidth="1"/>
    <col min="6" max="6" width="12.625" style="4" customWidth="1"/>
    <col min="7" max="7" width="0.875" style="4" customWidth="1"/>
    <col min="8" max="8" width="12.75" style="4" customWidth="1"/>
    <col min="9" max="9" width="0.875" style="4" customWidth="1"/>
    <col min="10" max="10" width="12.625" style="4" customWidth="1"/>
    <col min="11" max="11" width="0.875" style="4" customWidth="1"/>
    <col min="12" max="12" width="12.75" style="4" customWidth="1"/>
    <col min="13" max="13" width="0.875" style="4" customWidth="1"/>
    <col min="14" max="14" width="12.625" style="4" customWidth="1"/>
    <col min="15" max="15" width="0.875" style="4" customWidth="1"/>
    <col min="16" max="16" width="12.75" style="5" customWidth="1"/>
    <col min="17" max="17" width="0.875" style="4" customWidth="1"/>
    <col min="18" max="16384" width="9" style="4"/>
  </cols>
  <sheetData>
    <row r="1" spans="1:17" ht="20.100000000000001" customHeight="1" x14ac:dyDescent="0.15">
      <c r="A1" s="3" t="s">
        <v>31</v>
      </c>
      <c r="B1" s="3"/>
      <c r="C1" s="3"/>
      <c r="D1" s="3"/>
      <c r="E1" s="3"/>
    </row>
    <row r="2" spans="1:17" ht="20.100000000000001" customHeight="1" x14ac:dyDescent="0.15">
      <c r="A2" s="3"/>
      <c r="B2" s="3"/>
      <c r="C2" s="3"/>
      <c r="D2" s="3"/>
      <c r="E2" s="3"/>
      <c r="G2" s="6"/>
    </row>
    <row r="3" spans="1:17" ht="14.25" thickBot="1" x14ac:dyDescent="0.2">
      <c r="D3" s="7"/>
      <c r="P3" s="5" t="s">
        <v>30</v>
      </c>
    </row>
    <row r="4" spans="1:17" ht="31.5" customHeight="1" x14ac:dyDescent="0.15">
      <c r="A4" s="8" t="s">
        <v>29</v>
      </c>
      <c r="B4" s="9"/>
      <c r="C4" s="9"/>
      <c r="D4" s="9"/>
      <c r="E4" s="10"/>
      <c r="F4" s="1" t="s">
        <v>32</v>
      </c>
      <c r="G4" s="2"/>
      <c r="H4" s="2"/>
      <c r="I4" s="11"/>
      <c r="J4" s="1" t="s">
        <v>33</v>
      </c>
      <c r="K4" s="2"/>
      <c r="L4" s="2"/>
      <c r="M4" s="12"/>
      <c r="N4" s="1" t="s">
        <v>34</v>
      </c>
      <c r="O4" s="2"/>
      <c r="P4" s="2"/>
      <c r="Q4" s="13"/>
    </row>
    <row r="5" spans="1:17" ht="24.75" customHeight="1" x14ac:dyDescent="0.15">
      <c r="A5" s="14"/>
      <c r="B5" s="15"/>
      <c r="C5" s="15"/>
      <c r="D5" s="15"/>
      <c r="E5" s="16"/>
      <c r="F5" s="17" t="s">
        <v>28</v>
      </c>
      <c r="G5" s="18"/>
      <c r="H5" s="19" t="s">
        <v>27</v>
      </c>
      <c r="I5" s="20"/>
      <c r="J5" s="17" t="s">
        <v>28</v>
      </c>
      <c r="K5" s="18"/>
      <c r="L5" s="19" t="s">
        <v>27</v>
      </c>
      <c r="M5" s="21"/>
      <c r="N5" s="22" t="s">
        <v>28</v>
      </c>
      <c r="O5" s="18"/>
      <c r="P5" s="19" t="s">
        <v>27</v>
      </c>
      <c r="Q5" s="23"/>
    </row>
    <row r="6" spans="1:17" ht="30" customHeight="1" x14ac:dyDescent="0.15">
      <c r="A6" s="24" t="s">
        <v>26</v>
      </c>
      <c r="B6" s="25"/>
      <c r="C6" s="25"/>
      <c r="D6" s="25"/>
      <c r="E6" s="26"/>
      <c r="F6" s="27">
        <f>F23+F26+F29</f>
        <v>273056</v>
      </c>
      <c r="G6" s="28"/>
      <c r="H6" s="29">
        <f>H23+H26+H29</f>
        <v>99.999999999999986</v>
      </c>
      <c r="I6" s="28"/>
      <c r="J6" s="27">
        <f>J23+J26+J29</f>
        <v>254334</v>
      </c>
      <c r="K6" s="28"/>
      <c r="L6" s="29">
        <f>L23+L26+L29</f>
        <v>100</v>
      </c>
      <c r="M6" s="30"/>
      <c r="N6" s="31">
        <f>N23+N26+N29</f>
        <v>256518</v>
      </c>
      <c r="O6" s="28"/>
      <c r="P6" s="29">
        <f>P23+P26+P29</f>
        <v>100</v>
      </c>
      <c r="Q6" s="32"/>
    </row>
    <row r="7" spans="1:17" ht="19.5" customHeight="1" x14ac:dyDescent="0.15">
      <c r="A7" s="33" t="s">
        <v>25</v>
      </c>
      <c r="B7" s="34" t="s">
        <v>24</v>
      </c>
      <c r="C7" s="35"/>
      <c r="D7" s="36" t="s">
        <v>23</v>
      </c>
      <c r="E7" s="37"/>
      <c r="F7" s="38">
        <v>3397</v>
      </c>
      <c r="G7" s="37"/>
      <c r="H7" s="39">
        <f>F7/F6*100</f>
        <v>1.2440671510605883</v>
      </c>
      <c r="I7" s="37"/>
      <c r="J7" s="38">
        <v>3335</v>
      </c>
      <c r="K7" s="37"/>
      <c r="L7" s="39">
        <f>J7/J6*100</f>
        <v>1.3112678603725809</v>
      </c>
      <c r="M7" s="40"/>
      <c r="N7" s="41">
        <v>3475</v>
      </c>
      <c r="O7" s="37"/>
      <c r="P7" s="39">
        <f>N7/N6*100</f>
        <v>1.3546807631433271</v>
      </c>
      <c r="Q7" s="42"/>
    </row>
    <row r="8" spans="1:17" ht="19.5" customHeight="1" x14ac:dyDescent="0.15">
      <c r="A8" s="43"/>
      <c r="B8" s="44"/>
      <c r="C8" s="35"/>
      <c r="D8" s="36" t="s">
        <v>22</v>
      </c>
      <c r="E8" s="37"/>
      <c r="F8" s="38">
        <v>5123</v>
      </c>
      <c r="G8" s="37"/>
      <c r="H8" s="39">
        <f>F8/F6*100</f>
        <v>1.8761719207781555</v>
      </c>
      <c r="I8" s="37"/>
      <c r="J8" s="38">
        <v>4935</v>
      </c>
      <c r="K8" s="37"/>
      <c r="L8" s="39">
        <f>J8/J6*100</f>
        <v>1.9403618863384369</v>
      </c>
      <c r="M8" s="40"/>
      <c r="N8" s="41">
        <v>5000</v>
      </c>
      <c r="O8" s="37"/>
      <c r="P8" s="39">
        <f>N8/N6*100</f>
        <v>1.9491809541630607</v>
      </c>
      <c r="Q8" s="42"/>
    </row>
    <row r="9" spans="1:17" ht="19.5" customHeight="1" x14ac:dyDescent="0.15">
      <c r="A9" s="43"/>
      <c r="B9" s="44"/>
      <c r="C9" s="35"/>
      <c r="D9" s="36" t="s">
        <v>21</v>
      </c>
      <c r="E9" s="37"/>
      <c r="F9" s="38">
        <v>11785</v>
      </c>
      <c r="G9" s="45"/>
      <c r="H9" s="39">
        <f>F9/F6*100</f>
        <v>4.3159644908004218</v>
      </c>
      <c r="I9" s="37"/>
      <c r="J9" s="38">
        <v>11002</v>
      </c>
      <c r="K9" s="45"/>
      <c r="L9" s="39">
        <f>J9/J6*100</f>
        <v>4.3258077960477168</v>
      </c>
      <c r="M9" s="40"/>
      <c r="N9" s="41">
        <v>11018</v>
      </c>
      <c r="O9" s="45"/>
      <c r="P9" s="39">
        <f>N9/N6*100</f>
        <v>4.2952151505937204</v>
      </c>
      <c r="Q9" s="42"/>
    </row>
    <row r="10" spans="1:17" ht="19.5" customHeight="1" x14ac:dyDescent="0.15">
      <c r="A10" s="43"/>
      <c r="B10" s="44"/>
      <c r="C10" s="35"/>
      <c r="D10" s="36" t="s">
        <v>20</v>
      </c>
      <c r="E10" s="37"/>
      <c r="F10" s="38">
        <v>18024</v>
      </c>
      <c r="G10" s="37"/>
      <c r="H10" s="39">
        <f>F10/F6*100</f>
        <v>6.600843782960272</v>
      </c>
      <c r="I10" s="37"/>
      <c r="J10" s="38">
        <v>17857</v>
      </c>
      <c r="K10" s="37"/>
      <c r="L10" s="39">
        <f>J10/J6*100</f>
        <v>7.0210825135451804</v>
      </c>
      <c r="M10" s="40"/>
      <c r="N10" s="41">
        <v>18179</v>
      </c>
      <c r="O10" s="37"/>
      <c r="P10" s="39">
        <f>N10/N6*100</f>
        <v>7.0868321131460563</v>
      </c>
      <c r="Q10" s="42"/>
    </row>
    <row r="11" spans="1:17" ht="19.5" customHeight="1" x14ac:dyDescent="0.15">
      <c r="A11" s="43"/>
      <c r="B11" s="44"/>
      <c r="C11" s="35"/>
      <c r="D11" s="36" t="s">
        <v>19</v>
      </c>
      <c r="E11" s="37"/>
      <c r="F11" s="38">
        <v>8111</v>
      </c>
      <c r="G11" s="37"/>
      <c r="H11" s="39">
        <f>F11/F6*100</f>
        <v>2.9704529473807568</v>
      </c>
      <c r="I11" s="37"/>
      <c r="J11" s="38">
        <v>8616</v>
      </c>
      <c r="K11" s="37"/>
      <c r="L11" s="39">
        <f>J11/J6*100</f>
        <v>3.3876713298261341</v>
      </c>
      <c r="M11" s="40"/>
      <c r="N11" s="41">
        <v>8533</v>
      </c>
      <c r="O11" s="37"/>
      <c r="P11" s="39">
        <f>N11/N6*100</f>
        <v>3.3264722163746789</v>
      </c>
      <c r="Q11" s="42"/>
    </row>
    <row r="12" spans="1:17" ht="19.5" customHeight="1" x14ac:dyDescent="0.15">
      <c r="A12" s="43"/>
      <c r="B12" s="44"/>
      <c r="C12" s="35"/>
      <c r="D12" s="36" t="s">
        <v>18</v>
      </c>
      <c r="E12" s="37"/>
      <c r="F12" s="38">
        <v>8793</v>
      </c>
      <c r="G12" s="37"/>
      <c r="H12" s="39">
        <f>F12/F6*100</f>
        <v>3.2202185632251261</v>
      </c>
      <c r="I12" s="37"/>
      <c r="J12" s="38">
        <v>8875</v>
      </c>
      <c r="K12" s="37"/>
      <c r="L12" s="39">
        <f>J12/J6*100</f>
        <v>3.489505925279357</v>
      </c>
      <c r="M12" s="40"/>
      <c r="N12" s="41">
        <v>8957</v>
      </c>
      <c r="O12" s="37"/>
      <c r="P12" s="39">
        <f>N12/N6*100</f>
        <v>3.4917627612877067</v>
      </c>
      <c r="Q12" s="42"/>
    </row>
    <row r="13" spans="1:17" ht="19.5" customHeight="1" x14ac:dyDescent="0.15">
      <c r="A13" s="43"/>
      <c r="B13" s="44"/>
      <c r="C13" s="35"/>
      <c r="D13" s="36" t="s">
        <v>17</v>
      </c>
      <c r="E13" s="37"/>
      <c r="F13" s="38">
        <v>3289</v>
      </c>
      <c r="G13" s="37"/>
      <c r="H13" s="39">
        <f>F13/F6*100</f>
        <v>1.2045148247978437</v>
      </c>
      <c r="I13" s="37"/>
      <c r="J13" s="38">
        <v>3220</v>
      </c>
      <c r="K13" s="37"/>
      <c r="L13" s="39">
        <f>J13/J6*100</f>
        <v>1.266051727256285</v>
      </c>
      <c r="M13" s="40"/>
      <c r="N13" s="41">
        <v>3167</v>
      </c>
      <c r="O13" s="37"/>
      <c r="P13" s="39">
        <f>N13/N6*100</f>
        <v>1.2346112163668825</v>
      </c>
      <c r="Q13" s="42"/>
    </row>
    <row r="14" spans="1:17" ht="19.5" customHeight="1" x14ac:dyDescent="0.15">
      <c r="A14" s="43"/>
      <c r="B14" s="44"/>
      <c r="C14" s="35"/>
      <c r="D14" s="36" t="s">
        <v>16</v>
      </c>
      <c r="E14" s="37"/>
      <c r="F14" s="38">
        <v>11468</v>
      </c>
      <c r="G14" s="37"/>
      <c r="H14" s="39">
        <f>F14/F6*100</f>
        <v>4.1998710887144028</v>
      </c>
      <c r="I14" s="37"/>
      <c r="J14" s="38">
        <v>11032</v>
      </c>
      <c r="K14" s="37"/>
      <c r="L14" s="39">
        <f>J14/J6*100</f>
        <v>4.3376033090345771</v>
      </c>
      <c r="M14" s="40"/>
      <c r="N14" s="41">
        <v>11087</v>
      </c>
      <c r="O14" s="37"/>
      <c r="P14" s="39">
        <f>N14/N6*100</f>
        <v>4.3221138477611705</v>
      </c>
      <c r="Q14" s="42"/>
    </row>
    <row r="15" spans="1:17" ht="19.5" customHeight="1" x14ac:dyDescent="0.15">
      <c r="A15" s="43"/>
      <c r="B15" s="44"/>
      <c r="C15" s="35"/>
      <c r="D15" s="36" t="s">
        <v>15</v>
      </c>
      <c r="E15" s="37"/>
      <c r="F15" s="38">
        <v>2277</v>
      </c>
      <c r="G15" s="37"/>
      <c r="H15" s="39">
        <f>F15/F6*100</f>
        <v>0.83389487870619938</v>
      </c>
      <c r="I15" s="37"/>
      <c r="J15" s="38">
        <v>2210</v>
      </c>
      <c r="K15" s="37"/>
      <c r="L15" s="39">
        <f>J15/J6*100</f>
        <v>0.86893612336533843</v>
      </c>
      <c r="M15" s="40"/>
      <c r="N15" s="41">
        <v>2223</v>
      </c>
      <c r="O15" s="37"/>
      <c r="P15" s="39">
        <f>N15/N6*100</f>
        <v>0.86660585222089681</v>
      </c>
      <c r="Q15" s="42"/>
    </row>
    <row r="16" spans="1:17" ht="19.5" customHeight="1" x14ac:dyDescent="0.15">
      <c r="A16" s="43"/>
      <c r="B16" s="44"/>
      <c r="C16" s="35"/>
      <c r="D16" s="36" t="s">
        <v>14</v>
      </c>
      <c r="E16" s="37"/>
      <c r="F16" s="38">
        <v>65614</v>
      </c>
      <c r="G16" s="37"/>
      <c r="H16" s="39">
        <f>F16/F6*100</f>
        <v>24.029503105590059</v>
      </c>
      <c r="I16" s="37"/>
      <c r="J16" s="38">
        <v>66839</v>
      </c>
      <c r="K16" s="37"/>
      <c r="L16" s="39">
        <f>J16/J6*100</f>
        <v>26.280009750957401</v>
      </c>
      <c r="M16" s="40"/>
      <c r="N16" s="41">
        <v>67769</v>
      </c>
      <c r="O16" s="37"/>
      <c r="P16" s="39">
        <f>N16/N6*100</f>
        <v>26.418808816535293</v>
      </c>
      <c r="Q16" s="42"/>
    </row>
    <row r="17" spans="1:19" ht="19.5" customHeight="1" x14ac:dyDescent="0.15">
      <c r="A17" s="43"/>
      <c r="B17" s="44"/>
      <c r="C17" s="35"/>
      <c r="D17" s="36" t="s">
        <v>13</v>
      </c>
      <c r="E17" s="37"/>
      <c r="F17" s="46">
        <v>-1455</v>
      </c>
      <c r="G17" s="47"/>
      <c r="H17" s="48" t="s">
        <v>11</v>
      </c>
      <c r="I17" s="37"/>
      <c r="J17" s="46">
        <v>-1490</v>
      </c>
      <c r="K17" s="47"/>
      <c r="L17" s="48" t="s">
        <v>11</v>
      </c>
      <c r="M17" s="40"/>
      <c r="N17" s="46">
        <v>-1490</v>
      </c>
      <c r="O17" s="47"/>
      <c r="P17" s="48" t="s">
        <v>11</v>
      </c>
      <c r="Q17" s="42"/>
    </row>
    <row r="18" spans="1:19" ht="19.5" customHeight="1" x14ac:dyDescent="0.15">
      <c r="A18" s="43"/>
      <c r="B18" s="44"/>
      <c r="C18" s="35"/>
      <c r="D18" s="49" t="s">
        <v>12</v>
      </c>
      <c r="E18" s="37"/>
      <c r="F18" s="46">
        <v>-3178</v>
      </c>
      <c r="G18" s="47"/>
      <c r="H18" s="48" t="s">
        <v>11</v>
      </c>
      <c r="I18" s="37"/>
      <c r="J18" s="46">
        <v>-3058</v>
      </c>
      <c r="K18" s="47"/>
      <c r="L18" s="48" t="s">
        <v>11</v>
      </c>
      <c r="M18" s="40"/>
      <c r="N18" s="46">
        <v>-3173</v>
      </c>
      <c r="O18" s="47"/>
      <c r="P18" s="48" t="s">
        <v>11</v>
      </c>
      <c r="Q18" s="42"/>
    </row>
    <row r="19" spans="1:19" ht="19.5" customHeight="1" x14ac:dyDescent="0.15">
      <c r="A19" s="43"/>
      <c r="B19" s="44"/>
      <c r="C19" s="35"/>
      <c r="D19" s="36" t="s">
        <v>10</v>
      </c>
      <c r="E19" s="37"/>
      <c r="F19" s="46">
        <v>11554</v>
      </c>
      <c r="G19" s="47"/>
      <c r="H19" s="39">
        <f>F19/F6*100</f>
        <v>4.2313664596273286</v>
      </c>
      <c r="I19" s="37"/>
      <c r="J19" s="46">
        <v>11579</v>
      </c>
      <c r="K19" s="47"/>
      <c r="L19" s="39">
        <f>J19/J6*100</f>
        <v>4.5526748291616537</v>
      </c>
      <c r="M19" s="40"/>
      <c r="N19" s="46">
        <v>11679</v>
      </c>
      <c r="O19" s="47"/>
      <c r="P19" s="39">
        <f>N19/N6*100</f>
        <v>4.5528968727340775</v>
      </c>
      <c r="Q19" s="42"/>
    </row>
    <row r="20" spans="1:19" ht="19.5" customHeight="1" x14ac:dyDescent="0.15">
      <c r="A20" s="43"/>
      <c r="B20" s="44"/>
      <c r="C20" s="35"/>
      <c r="D20" s="36" t="s">
        <v>9</v>
      </c>
      <c r="E20" s="37"/>
      <c r="F20" s="50">
        <v>11134</v>
      </c>
      <c r="G20" s="51"/>
      <c r="H20" s="52">
        <f>F20/F6*100</f>
        <v>4.0775518574944334</v>
      </c>
      <c r="I20" s="51"/>
      <c r="J20" s="50">
        <v>10461</v>
      </c>
      <c r="K20" s="51"/>
      <c r="L20" s="52">
        <f>J20/J6*100</f>
        <v>4.113095378518012</v>
      </c>
      <c r="M20" s="53"/>
      <c r="N20" s="54">
        <v>9996</v>
      </c>
      <c r="O20" s="51"/>
      <c r="P20" s="52">
        <f>N20/N6*100</f>
        <v>3.8968025635627908</v>
      </c>
      <c r="Q20" s="55"/>
    </row>
    <row r="21" spans="1:19" ht="35.1" customHeight="1" x14ac:dyDescent="0.15">
      <c r="A21" s="43"/>
      <c r="B21" s="56"/>
      <c r="C21" s="57"/>
      <c r="D21" s="58" t="s">
        <v>8</v>
      </c>
      <c r="E21" s="59"/>
      <c r="F21" s="60">
        <f>SUM(F7:F16)+F19+F20</f>
        <v>160569</v>
      </c>
      <c r="G21" s="59"/>
      <c r="H21" s="61">
        <f>F21/F6*100</f>
        <v>58.804421071135593</v>
      </c>
      <c r="I21" s="59"/>
      <c r="J21" s="60">
        <f>SUM(J7:J16)+J19+J20</f>
        <v>159961</v>
      </c>
      <c r="K21" s="59"/>
      <c r="L21" s="61">
        <f>J21/J6*100</f>
        <v>62.894068429702678</v>
      </c>
      <c r="M21" s="62"/>
      <c r="N21" s="63">
        <f>SUM(N7:N16)+N19+N20</f>
        <v>161083</v>
      </c>
      <c r="O21" s="59"/>
      <c r="P21" s="61">
        <f>N21/N6*100</f>
        <v>62.795983127889663</v>
      </c>
      <c r="Q21" s="64"/>
    </row>
    <row r="22" spans="1:19" ht="35.1" customHeight="1" x14ac:dyDescent="0.15">
      <c r="A22" s="43"/>
      <c r="B22" s="65" t="s">
        <v>7</v>
      </c>
      <c r="C22" s="66"/>
      <c r="D22" s="66"/>
      <c r="E22" s="67"/>
      <c r="F22" s="68">
        <v>86494</v>
      </c>
      <c r="G22" s="59"/>
      <c r="H22" s="69">
        <f>F22/F6*100</f>
        <v>31.676286183054025</v>
      </c>
      <c r="I22" s="59"/>
      <c r="J22" s="68">
        <v>81987</v>
      </c>
      <c r="K22" s="59"/>
      <c r="L22" s="69">
        <f>J22/J6*100</f>
        <v>32.235957441789139</v>
      </c>
      <c r="M22" s="62"/>
      <c r="N22" s="70">
        <v>82741</v>
      </c>
      <c r="O22" s="59"/>
      <c r="P22" s="69">
        <f>N22/N6*100</f>
        <v>32.255436265681162</v>
      </c>
      <c r="Q22" s="64"/>
    </row>
    <row r="23" spans="1:19" ht="35.1" customHeight="1" x14ac:dyDescent="0.15">
      <c r="A23" s="71"/>
      <c r="B23" s="65" t="s">
        <v>2</v>
      </c>
      <c r="C23" s="66"/>
      <c r="D23" s="66"/>
      <c r="E23" s="67"/>
      <c r="F23" s="60">
        <f>F21+F22</f>
        <v>247063</v>
      </c>
      <c r="G23" s="59"/>
      <c r="H23" s="61">
        <f>H21+H22</f>
        <v>90.48070725418961</v>
      </c>
      <c r="I23" s="59"/>
      <c r="J23" s="60">
        <f>J21+J22</f>
        <v>241948</v>
      </c>
      <c r="K23" s="59"/>
      <c r="L23" s="61">
        <f>L21+L22</f>
        <v>95.130025871491824</v>
      </c>
      <c r="M23" s="62"/>
      <c r="N23" s="63">
        <f>N21+N22</f>
        <v>243824</v>
      </c>
      <c r="O23" s="59"/>
      <c r="P23" s="61">
        <f>P21+P22</f>
        <v>95.051419393570825</v>
      </c>
      <c r="Q23" s="64"/>
      <c r="S23" s="72"/>
    </row>
    <row r="24" spans="1:19" ht="30" customHeight="1" x14ac:dyDescent="0.15">
      <c r="A24" s="33" t="s">
        <v>6</v>
      </c>
      <c r="B24" s="73" t="s">
        <v>4</v>
      </c>
      <c r="C24" s="74"/>
      <c r="D24" s="74"/>
      <c r="E24" s="37"/>
      <c r="F24" s="38">
        <v>4558</v>
      </c>
      <c r="G24" s="37"/>
      <c r="H24" s="39">
        <f>F24/F6*100</f>
        <v>1.6692546583850931</v>
      </c>
      <c r="I24" s="37"/>
      <c r="J24" s="38"/>
      <c r="K24" s="37"/>
      <c r="L24" s="39">
        <f>J24/J6*100</f>
        <v>0</v>
      </c>
      <c r="M24" s="40"/>
      <c r="N24" s="41"/>
      <c r="O24" s="37"/>
      <c r="P24" s="39">
        <f>N24/N6*100</f>
        <v>0</v>
      </c>
      <c r="Q24" s="42"/>
    </row>
    <row r="25" spans="1:19" ht="30" customHeight="1" x14ac:dyDescent="0.15">
      <c r="A25" s="43"/>
      <c r="B25" s="75" t="s">
        <v>3</v>
      </c>
      <c r="C25" s="15"/>
      <c r="D25" s="15"/>
      <c r="E25" s="37"/>
      <c r="F25" s="50">
        <v>5993</v>
      </c>
      <c r="G25" s="51"/>
      <c r="H25" s="52">
        <f>F25/F6*100</f>
        <v>2.194787882339154</v>
      </c>
      <c r="I25" s="51"/>
      <c r="J25" s="50"/>
      <c r="K25" s="51"/>
      <c r="L25" s="52">
        <f>J25/J6*100</f>
        <v>0</v>
      </c>
      <c r="M25" s="53"/>
      <c r="N25" s="54"/>
      <c r="O25" s="51"/>
      <c r="P25" s="52">
        <f>N25/N6*100</f>
        <v>0</v>
      </c>
      <c r="Q25" s="55"/>
    </row>
    <row r="26" spans="1:19" ht="30" customHeight="1" x14ac:dyDescent="0.15">
      <c r="A26" s="71"/>
      <c r="B26" s="65" t="s">
        <v>2</v>
      </c>
      <c r="C26" s="66"/>
      <c r="D26" s="66"/>
      <c r="E26" s="59"/>
      <c r="F26" s="60">
        <f>SUM(F24:F25)</f>
        <v>10551</v>
      </c>
      <c r="G26" s="59"/>
      <c r="H26" s="69">
        <f>F26/F6*100</f>
        <v>3.8640425407242467</v>
      </c>
      <c r="I26" s="59"/>
      <c r="J26" s="60">
        <f>SUM(J24:J25)</f>
        <v>0</v>
      </c>
      <c r="K26" s="59"/>
      <c r="L26" s="69">
        <f>J26/J6*100</f>
        <v>0</v>
      </c>
      <c r="M26" s="62"/>
      <c r="N26" s="63">
        <f>SUM(N24:N25)</f>
        <v>0</v>
      </c>
      <c r="O26" s="59"/>
      <c r="P26" s="69">
        <f>N26/N6*100</f>
        <v>0</v>
      </c>
      <c r="Q26" s="64"/>
    </row>
    <row r="27" spans="1:19" ht="30" customHeight="1" x14ac:dyDescent="0.15">
      <c r="A27" s="33" t="s">
        <v>5</v>
      </c>
      <c r="B27" s="73" t="s">
        <v>4</v>
      </c>
      <c r="C27" s="74"/>
      <c r="D27" s="74"/>
      <c r="E27" s="37"/>
      <c r="F27" s="38">
        <v>5919</v>
      </c>
      <c r="G27" s="37"/>
      <c r="H27" s="76">
        <f>F27/F6*100</f>
        <v>2.1676872143443102</v>
      </c>
      <c r="I27" s="37"/>
      <c r="J27" s="38">
        <v>5259</v>
      </c>
      <c r="K27" s="37"/>
      <c r="L27" s="76">
        <f>J27/J6*100</f>
        <v>2.0677534265965227</v>
      </c>
      <c r="M27" s="40"/>
      <c r="N27" s="41">
        <v>5347</v>
      </c>
      <c r="O27" s="37"/>
      <c r="P27" s="76">
        <f>N27/N6*100</f>
        <v>2.0844541123819771</v>
      </c>
      <c r="Q27" s="42"/>
    </row>
    <row r="28" spans="1:19" ht="30" customHeight="1" x14ac:dyDescent="0.15">
      <c r="A28" s="43"/>
      <c r="B28" s="75" t="s">
        <v>3</v>
      </c>
      <c r="C28" s="15"/>
      <c r="D28" s="15"/>
      <c r="E28" s="37"/>
      <c r="F28" s="50">
        <v>9523</v>
      </c>
      <c r="G28" s="51"/>
      <c r="H28" s="77">
        <f>F28/F6*100</f>
        <v>3.4875629907418255</v>
      </c>
      <c r="I28" s="51"/>
      <c r="J28" s="50">
        <v>7127</v>
      </c>
      <c r="K28" s="51"/>
      <c r="L28" s="77">
        <f>J28/J6*100</f>
        <v>2.8022207019116596</v>
      </c>
      <c r="M28" s="53"/>
      <c r="N28" s="54">
        <v>7347</v>
      </c>
      <c r="O28" s="51"/>
      <c r="P28" s="77">
        <f>N28/N6*100</f>
        <v>2.8641264940472011</v>
      </c>
      <c r="Q28" s="55"/>
    </row>
    <row r="29" spans="1:19" ht="30" customHeight="1" thickBot="1" x14ac:dyDescent="0.2">
      <c r="A29" s="78"/>
      <c r="B29" s="79" t="s">
        <v>2</v>
      </c>
      <c r="C29" s="80"/>
      <c r="D29" s="80"/>
      <c r="E29" s="81"/>
      <c r="F29" s="82">
        <f>SUM(F27:F28)</f>
        <v>15442</v>
      </c>
      <c r="G29" s="83"/>
      <c r="H29" s="84">
        <f>F29/F6*100</f>
        <v>5.6552502050861362</v>
      </c>
      <c r="I29" s="83"/>
      <c r="J29" s="82">
        <f>SUM(J27:J28)</f>
        <v>12386</v>
      </c>
      <c r="K29" s="83"/>
      <c r="L29" s="84">
        <f>J29/J6*100</f>
        <v>4.8699741285081828</v>
      </c>
      <c r="M29" s="85"/>
      <c r="N29" s="86">
        <f>SUM(N27:N28)</f>
        <v>12694</v>
      </c>
      <c r="O29" s="83"/>
      <c r="P29" s="84">
        <f>N29/N6*100</f>
        <v>4.9485806064291786</v>
      </c>
      <c r="Q29" s="87"/>
    </row>
    <row r="30" spans="1:19" x14ac:dyDescent="0.15">
      <c r="A30" s="4" t="s">
        <v>1</v>
      </c>
      <c r="D30" s="7"/>
      <c r="P30" s="5" t="s">
        <v>0</v>
      </c>
    </row>
  </sheetData>
  <mergeCells count="17">
    <mergeCell ref="A27:A29"/>
    <mergeCell ref="B24:D24"/>
    <mergeCell ref="B25:D25"/>
    <mergeCell ref="B26:D26"/>
    <mergeCell ref="B28:D28"/>
    <mergeCell ref="B29:D29"/>
    <mergeCell ref="B27:D27"/>
    <mergeCell ref="B7:B21"/>
    <mergeCell ref="F4:H4"/>
    <mergeCell ref="J4:L4"/>
    <mergeCell ref="N4:P4"/>
    <mergeCell ref="A24:A26"/>
    <mergeCell ref="B23:E23"/>
    <mergeCell ref="A4:E5"/>
    <mergeCell ref="A6:E6"/>
    <mergeCell ref="B22:E22"/>
    <mergeCell ref="A7:A23"/>
  </mergeCells>
  <phoneticPr fontId="2"/>
  <pageMargins left="0.82677165354330717" right="0.82677165354330717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15－10図書館蔵書数</vt:lpstr>
      <vt:lpstr>'15－10図書館蔵書数'!Print_Area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2023-06-23T04:11:24Z</cp:lastPrinted>
  <dcterms:created xsi:type="dcterms:W3CDTF">2019-12-26T03:58:03Z</dcterms:created>
  <dcterms:modified xsi:type="dcterms:W3CDTF">2023-07-25T04:38:06Z</dcterms:modified>
</cp:coreProperties>
</file>