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90" windowHeight="7770"/>
  </bookViews>
  <sheets>
    <sheet name="11-４医療受給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13" i="1"/>
  <c r="H12" i="1"/>
  <c r="B20" i="1"/>
  <c r="H20" i="1"/>
  <c r="B19" i="1"/>
  <c r="H19" i="1"/>
  <c r="H27" i="1"/>
  <c r="H26" i="1"/>
  <c r="H34" i="1"/>
  <c r="H33" i="1"/>
  <c r="H41" i="1"/>
  <c r="H40" i="1"/>
</calcChain>
</file>

<file path=xl/sharedStrings.xml><?xml version="1.0" encoding="utf-8"?>
<sst xmlns="http://schemas.openxmlformats.org/spreadsheetml/2006/main" count="57" uniqueCount="23">
  <si>
    <t>資料：保険医療課</t>
    <rPh sb="3" eb="5">
      <t>ホケン</t>
    </rPh>
    <rPh sb="5" eb="7">
      <t>イリョウ</t>
    </rPh>
    <rPh sb="7" eb="8">
      <t>カ</t>
    </rPh>
    <phoneticPr fontId="2"/>
  </si>
  <si>
    <t>１人当たりの
福祉医療費（円）</t>
    <phoneticPr fontId="2"/>
  </si>
  <si>
    <t>福祉医療費
（千円）</t>
    <phoneticPr fontId="2"/>
  </si>
  <si>
    <t>受診件数</t>
  </si>
  <si>
    <t>受給者数</t>
  </si>
  <si>
    <t>年　度</t>
    <rPh sb="0" eb="1">
      <t>トシ</t>
    </rPh>
    <rPh sb="2" eb="3">
      <t>タビ</t>
    </rPh>
    <phoneticPr fontId="2"/>
  </si>
  <si>
    <t>(ヘ) 後期高齢者福祉医療</t>
    <rPh sb="4" eb="6">
      <t>コウキ</t>
    </rPh>
    <rPh sb="6" eb="9">
      <t>コウレイシャ</t>
    </rPh>
    <rPh sb="9" eb="11">
      <t>フクシ</t>
    </rPh>
    <rPh sb="11" eb="13">
      <t>イリョウ</t>
    </rPh>
    <phoneticPr fontId="2"/>
  </si>
  <si>
    <t>１人当たりの
福祉医療費（円）</t>
    <phoneticPr fontId="2"/>
  </si>
  <si>
    <t>(ホ) 母子家庭等医療</t>
    <rPh sb="8" eb="9">
      <t>トウ</t>
    </rPh>
    <phoneticPr fontId="2"/>
  </si>
  <si>
    <t>(ニ) 子ども医療</t>
    <rPh sb="4" eb="5">
      <t>コ</t>
    </rPh>
    <phoneticPr fontId="2"/>
  </si>
  <si>
    <t>(ハ) 精神障害者医療</t>
    <rPh sb="4" eb="6">
      <t>セイシン</t>
    </rPh>
    <rPh sb="6" eb="8">
      <t>ショウガイ</t>
    </rPh>
    <rPh sb="8" eb="9">
      <t>シャ</t>
    </rPh>
    <phoneticPr fontId="2"/>
  </si>
  <si>
    <t>福祉医療費
（千円）</t>
    <phoneticPr fontId="2"/>
  </si>
  <si>
    <t>(ロ) 障害者医療</t>
    <phoneticPr fontId="2"/>
  </si>
  <si>
    <t>１人当たりの
費用額（円）</t>
    <rPh sb="7" eb="9">
      <t>ヒヨウ</t>
    </rPh>
    <rPh sb="9" eb="10">
      <t>ガク</t>
    </rPh>
    <phoneticPr fontId="2"/>
  </si>
  <si>
    <t>費用額（千円）</t>
    <rPh sb="0" eb="2">
      <t>ヒヨウ</t>
    </rPh>
    <phoneticPr fontId="2"/>
  </si>
  <si>
    <t>受給者数
(3月～2月平均）</t>
    <rPh sb="7" eb="8">
      <t>ガツ</t>
    </rPh>
    <rPh sb="10" eb="11">
      <t>ガツ</t>
    </rPh>
    <rPh sb="11" eb="13">
      <t>ヘイキン</t>
    </rPh>
    <phoneticPr fontId="2"/>
  </si>
  <si>
    <t>(イ) 後期高齢者医療制度</t>
    <rPh sb="4" eb="6">
      <t>コウキ</t>
    </rPh>
    <rPh sb="6" eb="9">
      <t>コウレイシャ</t>
    </rPh>
    <rPh sb="9" eb="11">
      <t>イリョウ</t>
    </rPh>
    <rPh sb="11" eb="13">
      <t>セイド</t>
    </rPh>
    <phoneticPr fontId="2"/>
  </si>
  <si>
    <t>１１－４　医療受給状況</t>
    <phoneticPr fontId="2"/>
  </si>
  <si>
    <t>　　30年度</t>
    <rPh sb="4" eb="6">
      <t>ネンド</t>
    </rPh>
    <phoneticPr fontId="2"/>
  </si>
  <si>
    <t>平成29年度</t>
    <rPh sb="0" eb="2">
      <t>ヘイセイ</t>
    </rPh>
    <phoneticPr fontId="2"/>
  </si>
  <si>
    <t>令和元年度</t>
    <rPh sb="0" eb="2">
      <t>レイワ</t>
    </rPh>
    <rPh sb="2" eb="5">
      <t>ガンネンド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</si>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</sst>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32" zoomScaleNormal="100" workbookViewId="0">
      <selection activeCell="B39" sqref="B39"/>
    </sheetView>
  </sheetViews>
  <sheetFormatPr defaultColWidth="9" defaultRowHeight="12.75"/>
  <cols>
    <col min="1" max="1" width="16.59765625" style="1" customWidth="1"/>
    <col min="2" max="2" width="11.59765625" style="1" customWidth="1"/>
    <col min="3" max="3" width="5.59765625" style="1" customWidth="1"/>
    <col min="4" max="4" width="12.59765625" style="1" customWidth="1"/>
    <col min="5" max="5" width="4.59765625" style="1" customWidth="1"/>
    <col min="6" max="6" width="13.1328125" style="1" customWidth="1"/>
    <col min="7" max="7" width="4.1328125" style="1" customWidth="1"/>
    <col min="8" max="8" width="12.59765625" style="1" customWidth="1"/>
    <col min="9" max="9" width="4.59765625" style="1" customWidth="1"/>
    <col min="10" max="16384" width="9" style="1"/>
  </cols>
  <sheetData>
    <row r="1" spans="1:10" ht="20.100000000000001" customHeight="1">
      <c r="A1" s="17" t="s">
        <v>17</v>
      </c>
      <c r="B1" s="17"/>
      <c r="C1" s="17"/>
      <c r="D1" s="18"/>
      <c r="E1" s="17"/>
    </row>
    <row r="2" spans="1:10" s="3" customFormat="1" ht="12" customHeight="1">
      <c r="A2" s="16"/>
      <c r="B2" s="16"/>
      <c r="C2" s="16"/>
      <c r="D2" s="16"/>
      <c r="E2" s="16"/>
    </row>
    <row r="3" spans="1:10" s="3" customFormat="1" ht="20.100000000000001" customHeight="1" thickBot="1">
      <c r="A3" s="21" t="s">
        <v>16</v>
      </c>
      <c r="B3" s="21"/>
    </row>
    <row r="4" spans="1:10" s="3" customFormat="1" ht="30" customHeight="1" thickTop="1">
      <c r="A4" s="9" t="s">
        <v>5</v>
      </c>
      <c r="B4" s="22" t="s">
        <v>15</v>
      </c>
      <c r="C4" s="20"/>
      <c r="D4" s="19" t="s">
        <v>3</v>
      </c>
      <c r="E4" s="20"/>
      <c r="F4" s="19" t="s">
        <v>14</v>
      </c>
      <c r="G4" s="22"/>
      <c r="H4" s="19" t="s">
        <v>13</v>
      </c>
      <c r="I4" s="20"/>
    </row>
    <row r="5" spans="1:10" s="14" customFormat="1" ht="24.95" customHeight="1">
      <c r="A5" s="8" t="s">
        <v>19</v>
      </c>
      <c r="B5" s="6">
        <v>8437</v>
      </c>
      <c r="C5" s="6"/>
      <c r="D5" s="5">
        <v>255272</v>
      </c>
      <c r="E5" s="7"/>
      <c r="F5" s="6">
        <v>8212154</v>
      </c>
      <c r="G5" s="6"/>
      <c r="H5" s="5">
        <v>973350</v>
      </c>
      <c r="I5" s="4"/>
    </row>
    <row r="6" spans="1:10" s="14" customFormat="1" ht="24.95" customHeight="1">
      <c r="A6" s="31" t="s">
        <v>18</v>
      </c>
      <c r="B6" s="30">
        <v>8858</v>
      </c>
      <c r="C6" s="30"/>
      <c r="D6" s="32">
        <v>266649</v>
      </c>
      <c r="E6" s="33"/>
      <c r="F6" s="30">
        <v>8666833</v>
      </c>
      <c r="G6" s="30"/>
      <c r="H6" s="32">
        <f>8666833152/8858</f>
        <v>978418.7347030933</v>
      </c>
      <c r="I6" s="34"/>
    </row>
    <row r="7" spans="1:10" s="14" customFormat="1" ht="24.95" customHeight="1" thickBot="1">
      <c r="A7" s="25" t="s">
        <v>20</v>
      </c>
      <c r="B7" s="26">
        <v>9282</v>
      </c>
      <c r="C7" s="26"/>
      <c r="D7" s="27">
        <v>278998</v>
      </c>
      <c r="E7" s="28"/>
      <c r="F7" s="30">
        <v>9076943</v>
      </c>
      <c r="G7" s="30"/>
      <c r="H7" s="27">
        <f>9076943978/B7</f>
        <v>977908.20706744236</v>
      </c>
      <c r="I7" s="29"/>
    </row>
    <row r="8" spans="1:10" s="3" customFormat="1" ht="25.5" customHeight="1" thickTop="1">
      <c r="A8" s="15"/>
      <c r="B8" s="6"/>
      <c r="C8" s="6"/>
      <c r="D8" s="6"/>
      <c r="E8" s="6"/>
      <c r="F8" s="23"/>
      <c r="G8" s="23"/>
      <c r="H8" s="23"/>
      <c r="I8" s="23"/>
    </row>
    <row r="9" spans="1:10" s="3" customFormat="1" ht="20.100000000000001" customHeight="1" thickBot="1">
      <c r="A9" s="13" t="s">
        <v>12</v>
      </c>
    </row>
    <row r="10" spans="1:10" s="3" customFormat="1" ht="30" customHeight="1" thickTop="1">
      <c r="A10" s="9" t="s">
        <v>5</v>
      </c>
      <c r="B10" s="22" t="s">
        <v>4</v>
      </c>
      <c r="C10" s="20"/>
      <c r="D10" s="19" t="s">
        <v>3</v>
      </c>
      <c r="E10" s="20"/>
      <c r="F10" s="19" t="s">
        <v>11</v>
      </c>
      <c r="G10" s="22"/>
      <c r="H10" s="19" t="s">
        <v>7</v>
      </c>
      <c r="I10" s="24"/>
    </row>
    <row r="11" spans="1:10" s="3" customFormat="1" ht="24.95" customHeight="1">
      <c r="A11" s="8" t="s">
        <v>21</v>
      </c>
      <c r="B11" s="6">
        <v>608</v>
      </c>
      <c r="C11" s="6"/>
      <c r="D11" s="5">
        <v>15903</v>
      </c>
      <c r="E11" s="7"/>
      <c r="F11" s="6">
        <v>110431</v>
      </c>
      <c r="G11" s="6"/>
      <c r="H11" s="5">
        <v>181629</v>
      </c>
      <c r="I11" s="4"/>
      <c r="J11" s="14"/>
    </row>
    <row r="12" spans="1:10" s="3" customFormat="1" ht="24.95" customHeight="1">
      <c r="A12" s="31" t="s">
        <v>18</v>
      </c>
      <c r="B12" s="30">
        <v>601</v>
      </c>
      <c r="C12" s="30"/>
      <c r="D12" s="32">
        <v>15955</v>
      </c>
      <c r="E12" s="33"/>
      <c r="F12" s="30">
        <v>108807</v>
      </c>
      <c r="G12" s="30"/>
      <c r="H12" s="32">
        <f>ROUNDDOWN(108807608/601,0)</f>
        <v>181044</v>
      </c>
      <c r="I12" s="34"/>
      <c r="J12" s="14"/>
    </row>
    <row r="13" spans="1:10" s="3" customFormat="1" ht="24.95" customHeight="1" thickBot="1">
      <c r="A13" s="25" t="s">
        <v>20</v>
      </c>
      <c r="B13" s="26">
        <v>619</v>
      </c>
      <c r="C13" s="26"/>
      <c r="D13" s="27">
        <v>15833</v>
      </c>
      <c r="E13" s="28"/>
      <c r="F13" s="27">
        <v>110828</v>
      </c>
      <c r="G13" s="26"/>
      <c r="H13" s="27">
        <f>ROUNDDOWN(110828157/619,0)</f>
        <v>179043</v>
      </c>
      <c r="I13" s="29"/>
    </row>
    <row r="14" spans="1:10" s="3" customFormat="1" ht="20.100000000000001" customHeight="1" thickTop="1">
      <c r="A14" s="12"/>
      <c r="G14" s="2"/>
      <c r="H14" s="2"/>
      <c r="I14" s="2"/>
    </row>
    <row r="15" spans="1:10" s="3" customFormat="1" ht="10.5" customHeight="1">
      <c r="A15" s="12"/>
      <c r="G15" s="2"/>
      <c r="H15" s="2"/>
      <c r="I15" s="2"/>
    </row>
    <row r="16" spans="1:10" s="3" customFormat="1" ht="20.100000000000001" customHeight="1" thickBot="1">
      <c r="A16" s="11" t="s">
        <v>10</v>
      </c>
      <c r="B16" s="11"/>
      <c r="C16" s="10"/>
    </row>
    <row r="17" spans="1:9" s="3" customFormat="1" ht="30" customHeight="1" thickTop="1">
      <c r="A17" s="9" t="s">
        <v>5</v>
      </c>
      <c r="B17" s="22" t="s">
        <v>4</v>
      </c>
      <c r="C17" s="20"/>
      <c r="D17" s="19" t="s">
        <v>3</v>
      </c>
      <c r="E17" s="20"/>
      <c r="F17" s="19" t="s">
        <v>2</v>
      </c>
      <c r="G17" s="22"/>
      <c r="H17" s="19" t="s">
        <v>7</v>
      </c>
      <c r="I17" s="24"/>
    </row>
    <row r="18" spans="1:9" s="14" customFormat="1" ht="24.95" customHeight="1">
      <c r="A18" s="8" t="s">
        <v>19</v>
      </c>
      <c r="B18" s="6">
        <v>912</v>
      </c>
      <c r="C18" s="6"/>
      <c r="D18" s="5">
        <v>23259</v>
      </c>
      <c r="E18" s="7"/>
      <c r="F18" s="6">
        <v>68759</v>
      </c>
      <c r="G18" s="6"/>
      <c r="H18" s="5">
        <v>75394</v>
      </c>
      <c r="I18" s="4"/>
    </row>
    <row r="19" spans="1:9" s="35" customFormat="1" ht="24.95" customHeight="1">
      <c r="A19" s="31" t="s">
        <v>18</v>
      </c>
      <c r="B19" s="30">
        <f>303+134+532</f>
        <v>969</v>
      </c>
      <c r="C19" s="30"/>
      <c r="D19" s="32">
        <v>24565</v>
      </c>
      <c r="E19" s="33"/>
      <c r="F19" s="30">
        <v>70933</v>
      </c>
      <c r="G19" s="30"/>
      <c r="H19" s="32">
        <f>70933786/969</f>
        <v>73203.081527347778</v>
      </c>
      <c r="I19" s="34"/>
    </row>
    <row r="20" spans="1:9" s="35" customFormat="1" ht="24.95" customHeight="1" thickBot="1">
      <c r="A20" s="25" t="s">
        <v>20</v>
      </c>
      <c r="B20" s="26">
        <f>318+143+562</f>
        <v>1023</v>
      </c>
      <c r="C20" s="26"/>
      <c r="D20" s="27">
        <v>25555</v>
      </c>
      <c r="E20" s="28"/>
      <c r="F20" s="26">
        <v>71080</v>
      </c>
      <c r="G20" s="26"/>
      <c r="H20" s="27">
        <f>71080803/1023</f>
        <v>69482.700879765398</v>
      </c>
      <c r="I20" s="29"/>
    </row>
    <row r="21" spans="1:9" ht="18" customHeight="1" thickTop="1">
      <c r="I21" s="2" t="s">
        <v>0</v>
      </c>
    </row>
    <row r="22" spans="1:9" s="3" customFormat="1" ht="12.75" customHeight="1">
      <c r="A22" s="12"/>
      <c r="G22" s="2"/>
      <c r="H22" s="2"/>
      <c r="I22" s="2"/>
    </row>
    <row r="23" spans="1:9" s="3" customFormat="1" ht="20.100000000000001" customHeight="1" thickBot="1">
      <c r="A23" s="13" t="s">
        <v>9</v>
      </c>
    </row>
    <row r="24" spans="1:9" s="3" customFormat="1" ht="30" customHeight="1" thickTop="1">
      <c r="A24" s="9" t="s">
        <v>5</v>
      </c>
      <c r="B24" s="22" t="s">
        <v>4</v>
      </c>
      <c r="C24" s="20"/>
      <c r="D24" s="19" t="s">
        <v>3</v>
      </c>
      <c r="E24" s="20"/>
      <c r="F24" s="19" t="s">
        <v>2</v>
      </c>
      <c r="G24" s="22"/>
      <c r="H24" s="19" t="s">
        <v>7</v>
      </c>
      <c r="I24" s="24"/>
    </row>
    <row r="25" spans="1:9" s="3" customFormat="1" ht="24.75" customHeight="1">
      <c r="A25" s="8" t="s">
        <v>19</v>
      </c>
      <c r="B25" s="6">
        <v>8847</v>
      </c>
      <c r="C25" s="6"/>
      <c r="D25" s="5">
        <v>149765</v>
      </c>
      <c r="E25" s="7"/>
      <c r="F25" s="6">
        <v>329211</v>
      </c>
      <c r="G25" s="6"/>
      <c r="H25" s="5">
        <v>37212</v>
      </c>
      <c r="I25" s="4"/>
    </row>
    <row r="26" spans="1:9" s="36" customFormat="1" ht="24.75" customHeight="1">
      <c r="A26" s="31" t="s">
        <v>18</v>
      </c>
      <c r="B26" s="30">
        <v>8750</v>
      </c>
      <c r="C26" s="30"/>
      <c r="D26" s="32">
        <v>149783</v>
      </c>
      <c r="E26" s="33"/>
      <c r="F26" s="30">
        <v>330732</v>
      </c>
      <c r="G26" s="30"/>
      <c r="H26" s="32">
        <f>330732928/8750</f>
        <v>37798.048914285711</v>
      </c>
      <c r="I26" s="34"/>
    </row>
    <row r="27" spans="1:9" s="36" customFormat="1" ht="24.75" customHeight="1" thickBot="1">
      <c r="A27" s="25" t="s">
        <v>20</v>
      </c>
      <c r="B27" s="26">
        <v>8639</v>
      </c>
      <c r="C27" s="26"/>
      <c r="D27" s="27">
        <v>148991</v>
      </c>
      <c r="E27" s="28"/>
      <c r="F27" s="26">
        <v>323543</v>
      </c>
      <c r="G27" s="26"/>
      <c r="H27" s="27">
        <f>323543117/8639</f>
        <v>37451.454682254887</v>
      </c>
      <c r="I27" s="29"/>
    </row>
    <row r="28" spans="1:9" s="3" customFormat="1" ht="20.25" customHeight="1" thickTop="1">
      <c r="A28" s="12"/>
      <c r="G28" s="2"/>
      <c r="H28" s="2"/>
      <c r="I28" s="2"/>
    </row>
    <row r="29" spans="1:9" s="3" customFormat="1" ht="20.25" customHeight="1">
      <c r="A29" s="12"/>
      <c r="G29" s="2"/>
      <c r="H29" s="2"/>
      <c r="I29" s="2"/>
    </row>
    <row r="30" spans="1:9" s="3" customFormat="1" ht="20.100000000000001" customHeight="1" thickBot="1">
      <c r="A30" s="11" t="s">
        <v>8</v>
      </c>
      <c r="B30" s="11"/>
      <c r="C30" s="10"/>
    </row>
    <row r="31" spans="1:9" s="3" customFormat="1" ht="30" customHeight="1" thickTop="1">
      <c r="A31" s="9" t="s">
        <v>5</v>
      </c>
      <c r="B31" s="22" t="s">
        <v>4</v>
      </c>
      <c r="C31" s="20"/>
      <c r="D31" s="19" t="s">
        <v>3</v>
      </c>
      <c r="E31" s="20"/>
      <c r="F31" s="19" t="s">
        <v>2</v>
      </c>
      <c r="G31" s="22"/>
      <c r="H31" s="19" t="s">
        <v>7</v>
      </c>
      <c r="I31" s="24"/>
    </row>
    <row r="32" spans="1:9" s="3" customFormat="1" ht="24.75" customHeight="1">
      <c r="A32" s="8" t="s">
        <v>21</v>
      </c>
      <c r="B32" s="6">
        <v>1118</v>
      </c>
      <c r="C32" s="6"/>
      <c r="D32" s="5">
        <v>15354</v>
      </c>
      <c r="E32" s="7"/>
      <c r="F32" s="6">
        <v>47043</v>
      </c>
      <c r="G32" s="6"/>
      <c r="H32" s="5">
        <v>42078</v>
      </c>
      <c r="I32" s="4"/>
    </row>
    <row r="33" spans="1:9" s="3" customFormat="1" ht="24.75" customHeight="1">
      <c r="A33" s="31" t="s">
        <v>18</v>
      </c>
      <c r="B33" s="30">
        <v>1096</v>
      </c>
      <c r="C33" s="30"/>
      <c r="D33" s="32">
        <v>15072</v>
      </c>
      <c r="E33" s="33"/>
      <c r="F33" s="30">
        <v>42715</v>
      </c>
      <c r="G33" s="30"/>
      <c r="H33" s="32">
        <f>ROUNDDOWN(42715917/1096,0)</f>
        <v>38974</v>
      </c>
      <c r="I33" s="34"/>
    </row>
    <row r="34" spans="1:9" s="3" customFormat="1" ht="24.75" customHeight="1" thickBot="1">
      <c r="A34" s="25" t="s">
        <v>20</v>
      </c>
      <c r="B34" s="26">
        <v>1040</v>
      </c>
      <c r="C34" s="26"/>
      <c r="D34" s="27">
        <v>14684</v>
      </c>
      <c r="E34" s="28"/>
      <c r="F34" s="26">
        <v>41289</v>
      </c>
      <c r="G34" s="26"/>
      <c r="H34" s="27">
        <f>ROUNDDOWN(41289664/1040,0)</f>
        <v>39701</v>
      </c>
      <c r="I34" s="29"/>
    </row>
    <row r="35" spans="1:9" ht="20.25" customHeight="1" thickTop="1">
      <c r="A35" s="12"/>
      <c r="B35" s="3"/>
      <c r="C35" s="3"/>
      <c r="D35" s="3"/>
      <c r="E35" s="3"/>
      <c r="F35" s="3"/>
      <c r="G35" s="2"/>
      <c r="H35" s="2"/>
      <c r="I35" s="2"/>
    </row>
    <row r="37" spans="1:9" s="3" customFormat="1" ht="20.100000000000001" customHeight="1" thickBot="1">
      <c r="A37" s="11" t="s">
        <v>6</v>
      </c>
      <c r="B37" s="11"/>
      <c r="C37" s="10"/>
    </row>
    <row r="38" spans="1:9" s="3" customFormat="1" ht="30" customHeight="1" thickTop="1">
      <c r="A38" s="9" t="s">
        <v>5</v>
      </c>
      <c r="B38" s="22" t="s">
        <v>4</v>
      </c>
      <c r="C38" s="20"/>
      <c r="D38" s="19" t="s">
        <v>3</v>
      </c>
      <c r="E38" s="20"/>
      <c r="F38" s="19" t="s">
        <v>2</v>
      </c>
      <c r="G38" s="22"/>
      <c r="H38" s="19" t="s">
        <v>1</v>
      </c>
      <c r="I38" s="24"/>
    </row>
    <row r="39" spans="1:9" s="3" customFormat="1" ht="24.75" customHeight="1">
      <c r="A39" s="8" t="s">
        <v>19</v>
      </c>
      <c r="B39" s="6">
        <v>1462</v>
      </c>
      <c r="C39" s="6"/>
      <c r="D39" s="5">
        <v>48557</v>
      </c>
      <c r="E39" s="7"/>
      <c r="F39" s="6">
        <v>129206</v>
      </c>
      <c r="G39" s="6"/>
      <c r="H39" s="5">
        <v>88376</v>
      </c>
      <c r="I39" s="4"/>
    </row>
    <row r="40" spans="1:9" s="36" customFormat="1" ht="24.75" customHeight="1">
      <c r="A40" s="31" t="s">
        <v>18</v>
      </c>
      <c r="B40" s="30">
        <v>1510</v>
      </c>
      <c r="C40" s="30"/>
      <c r="D40" s="32">
        <v>49725</v>
      </c>
      <c r="E40" s="33"/>
      <c r="F40" s="30">
        <v>138890</v>
      </c>
      <c r="G40" s="30"/>
      <c r="H40" s="32">
        <f>ROUNDDOWN(138890279/1510,0)</f>
        <v>91980</v>
      </c>
      <c r="I40" s="34"/>
    </row>
    <row r="41" spans="1:9" s="36" customFormat="1" ht="24.75" customHeight="1" thickBot="1">
      <c r="A41" s="25" t="s">
        <v>22</v>
      </c>
      <c r="B41" s="26">
        <v>1536</v>
      </c>
      <c r="C41" s="26"/>
      <c r="D41" s="27">
        <v>51046</v>
      </c>
      <c r="E41" s="28"/>
      <c r="F41" s="26">
        <v>151264</v>
      </c>
      <c r="G41" s="26"/>
      <c r="H41" s="27">
        <f>ROUNDDOWN(151264274/1536,0)</f>
        <v>98479</v>
      </c>
      <c r="I41" s="29"/>
    </row>
    <row r="42" spans="1:9" ht="24.75" customHeight="1" thickTop="1">
      <c r="I42" s="2" t="s">
        <v>0</v>
      </c>
    </row>
  </sheetData>
  <mergeCells count="26">
    <mergeCell ref="H38:I38"/>
    <mergeCell ref="H10:I10"/>
    <mergeCell ref="B17:C17"/>
    <mergeCell ref="D17:E17"/>
    <mergeCell ref="F17:G17"/>
    <mergeCell ref="H17:I17"/>
    <mergeCell ref="B24:C24"/>
    <mergeCell ref="D24:E24"/>
    <mergeCell ref="F24:G24"/>
    <mergeCell ref="H24:I24"/>
    <mergeCell ref="H4:I4"/>
    <mergeCell ref="A3:B3"/>
    <mergeCell ref="B4:C4"/>
    <mergeCell ref="B38:C38"/>
    <mergeCell ref="D38:E38"/>
    <mergeCell ref="F38:G38"/>
    <mergeCell ref="F10:G10"/>
    <mergeCell ref="B10:C10"/>
    <mergeCell ref="D4:E4"/>
    <mergeCell ref="F4:G4"/>
    <mergeCell ref="F8:I8"/>
    <mergeCell ref="D10:E10"/>
    <mergeCell ref="B31:C31"/>
    <mergeCell ref="D31:E31"/>
    <mergeCell ref="F31:G31"/>
    <mergeCell ref="H31:I31"/>
  </mergeCells>
  <phoneticPr fontId="2"/>
  <pageMargins left="0.78740157480314965" right="0.78740157480314965" top="0.78740157480314965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11-４医療受給状況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2019-12-20T08:15:55Z</dcterms:created>
  <dcterms:modified xsi:type="dcterms:W3CDTF">2021-05-22T08:27:28Z</dcterms:modified>
</cp:coreProperties>
</file>