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14" activeTab="14"/>
  </bookViews>
  <sheets>
    <sheet name="18選挙・議会・行政" sheetId="1" r:id="rId1"/>
    <sheet name="18－1年次別選挙登録者" sheetId="2" r:id="rId2"/>
    <sheet name="18－2投票区別選挙登録者数" sheetId="3" r:id="rId3"/>
    <sheet name="18－３衆議院議員選挙の投票状況" sheetId="4" r:id="rId4"/>
    <sheet name="18－4参議院議員選挙の投票状況" sheetId="5" r:id="rId5"/>
    <sheet name="18－5愛知県知事選挙の投票状況 " sheetId="6" r:id="rId6"/>
    <sheet name="18－6愛知県議会議員選挙の投票状況 " sheetId="7" r:id="rId7"/>
    <sheet name="18－7市長選挙の投票状況 " sheetId="8" r:id="rId8"/>
    <sheet name="18－8市議会議員選挙の投票状況 " sheetId="9" r:id="rId9"/>
    <sheet name="18－9議会構成" sheetId="10" r:id="rId10"/>
    <sheet name="18－10党派別議員数" sheetId="11" r:id="rId11"/>
    <sheet name="18-11年齢別議員数" sheetId="12" r:id="rId12"/>
    <sheet name="18－12会議開催数" sheetId="13" r:id="rId13"/>
    <sheet name="18－13委員会開催数" sheetId="14" r:id="rId14"/>
    <sheet name="18－16市役所職員数" sheetId="15" r:id="rId15"/>
  </sheets>
  <definedNames/>
  <calcPr fullCalcOnLoad="1"/>
</workbook>
</file>

<file path=xl/sharedStrings.xml><?xml version="1.0" encoding="utf-8"?>
<sst xmlns="http://schemas.openxmlformats.org/spreadsheetml/2006/main" count="330" uniqueCount="162">
  <si>
    <t>18 選挙・議会・行政</t>
  </si>
  <si>
    <t>18－１　年次別選挙登録者数</t>
  </si>
  <si>
    <t xml:space="preserve">    17年　</t>
  </si>
  <si>
    <t>年</t>
  </si>
  <si>
    <t>男</t>
  </si>
  <si>
    <t>男</t>
  </si>
  <si>
    <t>女</t>
  </si>
  <si>
    <t>女</t>
  </si>
  <si>
    <t>計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</si>
  <si>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</si>
  <si>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</si>
  <si>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</si>
  <si>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</si>
  <si>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</si>
  <si>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</si>
  <si>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</si>
  <si>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</si>
  <si>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</si>
  <si>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</si>
  <si>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</si>
  <si>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</si>
  <si>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</si>
  <si>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</si>
  <si>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</si>
  <si>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</si>
  <si>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</si>
  <si>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</si>
  <si>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</si>
  <si>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</si>
  <si>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</si>
  <si>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</si>
  <si>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執　行　年　月　日</t>
  </si>
  <si>
    <t>当　日　有　権　者　数</t>
  </si>
  <si>
    <t>投票率（％）</t>
  </si>
  <si>
    <t>棄権者数</t>
  </si>
  <si>
    <t>投票者数</t>
  </si>
  <si>
    <t>18－３　衆議院議員選挙の投票状況</t>
  </si>
  <si>
    <t>18－４　参議院議員選挙の投票状況</t>
  </si>
  <si>
    <t>※衆議院小選挙区選出議員選挙</t>
  </si>
  <si>
    <t>※参議院愛知県選出議員選挙</t>
  </si>
  <si>
    <t>18－５　愛知県知事選挙の投票状況</t>
  </si>
  <si>
    <t>18－６　愛知県議会議員選挙の投票状況</t>
  </si>
  <si>
    <t>18－７　市長選挙の投票状況</t>
  </si>
  <si>
    <t>18－８　市議会議員選挙の投票状況</t>
  </si>
  <si>
    <t>市議会の構成</t>
  </si>
  <si>
    <t>市議会</t>
  </si>
  <si>
    <t>常任委員会</t>
  </si>
  <si>
    <t>総務文教常任委員会</t>
  </si>
  <si>
    <t>厚生常任委員会</t>
  </si>
  <si>
    <t>経済建設常任委員会</t>
  </si>
  <si>
    <t>特別委員会</t>
  </si>
  <si>
    <t>議会運営委員会</t>
  </si>
  <si>
    <t>全員協議会</t>
  </si>
  <si>
    <t>議会事務局</t>
  </si>
  <si>
    <t>議事課</t>
  </si>
  <si>
    <t>庶務係</t>
  </si>
  <si>
    <t>自治法上限数　30人</t>
  </si>
  <si>
    <t>資料：議事課</t>
  </si>
  <si>
    <t>自由民主党</t>
  </si>
  <si>
    <t>社会民主党</t>
  </si>
  <si>
    <t>日本共産党</t>
  </si>
  <si>
    <t>公　明　党</t>
  </si>
  <si>
    <t>無　所　属</t>
  </si>
  <si>
    <t>18－11　年齢別議員数</t>
  </si>
  <si>
    <t>総　数</t>
  </si>
  <si>
    <t>年　　　　　　　齢　　　　　　　別</t>
  </si>
  <si>
    <t>70以上</t>
  </si>
  <si>
    <t>　　17年</t>
  </si>
  <si>
    <t>全 員 協 議 会</t>
  </si>
  <si>
    <t>18－12　会議開催数</t>
  </si>
  <si>
    <t>総務文教</t>
  </si>
  <si>
    <t>厚　　生</t>
  </si>
  <si>
    <t>経済建設</t>
  </si>
  <si>
    <t>18－16　市役所職員数</t>
  </si>
  <si>
    <t>一般職員</t>
  </si>
  <si>
    <t>学校関係</t>
  </si>
  <si>
    <t>消防職員</t>
  </si>
  <si>
    <t>そ の 他</t>
  </si>
  <si>
    <t>資料：人事秘書課</t>
  </si>
  <si>
    <t>18－２　投票区別選挙登録者数</t>
  </si>
  <si>
    <t>　　18年</t>
  </si>
  <si>
    <t>平成16年</t>
  </si>
  <si>
    <t>議事係</t>
  </si>
  <si>
    <t>議　　　　　会</t>
  </si>
  <si>
    <t>定例会</t>
  </si>
  <si>
    <t>臨時会</t>
  </si>
  <si>
    <t>常　任　委　員　会</t>
  </si>
  <si>
    <t>18－13　委員会開催数</t>
  </si>
  <si>
    <t xml:space="preserve">    18年　</t>
  </si>
  <si>
    <t>投</t>
  </si>
  <si>
    <t>教　育　職　員</t>
  </si>
  <si>
    <t xml:space="preserve">    19年　</t>
  </si>
  <si>
    <t>　　19年</t>
  </si>
  <si>
    <t>各年4月1日現在</t>
  </si>
  <si>
    <t>　　　条例定数　22人</t>
  </si>
  <si>
    <t>安心・安全まちづくり対策特別委員会</t>
  </si>
  <si>
    <t>とよあけ元気まちづくり対策特別委員会</t>
  </si>
  <si>
    <t>－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</si>
  <si>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</si>
  <si>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</si>
  <si>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</si>
  <si>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</si>
  <si>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</si>
  <si>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</si>
  <si>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</si>
  <si>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</si>
  <si>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</si>
  <si>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</si>
  <si>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（回）</t>
  </si>
  <si>
    <t>各年９月２日現在</t>
  </si>
  <si>
    <t>総　　数</t>
  </si>
  <si>
    <t>平成16年　</t>
  </si>
  <si>
    <t>資料：選挙管理委員会</t>
  </si>
  <si>
    <t>票</t>
  </si>
  <si>
    <t>状</t>
  </si>
  <si>
    <t>況</t>
  </si>
  <si>
    <t>平成12．６．25</t>
  </si>
  <si>
    <t>　　15．11．９</t>
  </si>
  <si>
    <t>　　17．９．11</t>
  </si>
  <si>
    <t>　</t>
  </si>
  <si>
    <t>平成10．７．12</t>
  </si>
  <si>
    <t>　　13．７．29</t>
  </si>
  <si>
    <t>　　16．７．11</t>
  </si>
  <si>
    <t>　　19．７．29</t>
  </si>
  <si>
    <t>平成７．２．５</t>
  </si>
  <si>
    <t>　　11．２．７</t>
  </si>
  <si>
    <t>　　15．２．２</t>
  </si>
  <si>
    <t>　　19．２．４</t>
  </si>
  <si>
    <t>平成７．４．９</t>
  </si>
  <si>
    <t>　　11．４．11</t>
  </si>
  <si>
    <t>　　15．４．20</t>
  </si>
  <si>
    <t>無　　　　　　　　　　　　　　　投　　　　　　　　　　　　　票</t>
  </si>
  <si>
    <t>　　19．４．８</t>
  </si>
  <si>
    <t>平成７．４．23</t>
  </si>
  <si>
    <t>　　11．４．25</t>
  </si>
  <si>
    <t>無　　　　　　　　　　　　　　　　　　　　　投　　　　　　　　　　　　　　　　　　　　　票</t>
  </si>
  <si>
    <t>　　15．４．27</t>
  </si>
  <si>
    <t>　　19．４．22</t>
  </si>
  <si>
    <t>中　  　央</t>
  </si>
  <si>
    <t>三　  　崎</t>
  </si>
  <si>
    <t>阿　  　野</t>
  </si>
  <si>
    <t>大　  　脇</t>
  </si>
  <si>
    <t>坂　  　部</t>
  </si>
  <si>
    <t>前　  　後</t>
  </si>
  <si>
    <t>大      根</t>
  </si>
  <si>
    <t>桜  ヶ  丘</t>
  </si>
  <si>
    <t>落      合</t>
  </si>
  <si>
    <t>西      部</t>
  </si>
  <si>
    <t>二 村 台 北</t>
  </si>
  <si>
    <t>二 村 台 中</t>
  </si>
  <si>
    <t>二 村 台 南</t>
  </si>
  <si>
    <t>中　  　部</t>
  </si>
  <si>
    <t>豊　  　中</t>
  </si>
  <si>
    <t>桶  狭  間</t>
  </si>
  <si>
    <t xml:space="preserve">    20年　</t>
  </si>
  <si>
    <t>平成20年9月1日基準日・9月2日登録</t>
  </si>
  <si>
    <t>（平成20年７月１日現在）</t>
  </si>
  <si>
    <t>平成20年10月1日現在</t>
  </si>
  <si>
    <t>－</t>
  </si>
  <si>
    <t>　　20年</t>
  </si>
  <si>
    <t>18－9　議会構成</t>
  </si>
  <si>
    <t>18－10　党派別議員数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</si>
</sst>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sz val="28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8" fontId="3" fillId="0" borderId="19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5" fillId="0" borderId="0" xfId="0" applyNumberFormat="1" applyFont="1" applyFill="1" applyAlignment="1">
      <alignment horizontal="right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left" vertical="center" wrapText="1"/>
    </xf>
    <xf numFmtId="176" fontId="7" fillId="0" borderId="19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distributed"/>
    </xf>
    <xf numFmtId="0" fontId="10" fillId="0" borderId="0" xfId="0" applyFont="1" applyFill="1" applyAlignment="1">
      <alignment vertical="distributed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H20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6384" width="9.00390625" style="1" customWidth="1"/>
  </cols>
  <sheetData>
    <row r="20" spans="2:8" ht="32.25">
      <c r="B20" s="114" t="s">
        <v>0</v>
      </c>
      <c r="C20" s="114"/>
      <c r="D20" s="114"/>
      <c r="E20" s="114"/>
      <c r="F20" s="114"/>
      <c r="G20" s="114"/>
      <c r="H20" s="114"/>
    </row>
  </sheetData>
  <sheetProtection/>
  <mergeCells count="1">
    <mergeCell ref="B20:H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9.00390625" style="3" customWidth="1"/>
    <col min="2" max="4" width="3.625" style="3" customWidth="1"/>
    <col min="5" max="5" width="18.00390625" style="3" customWidth="1"/>
    <col min="6" max="6" width="9.00390625" style="3" customWidth="1"/>
    <col min="7" max="7" width="3.625" style="3" customWidth="1"/>
    <col min="8" max="8" width="6.75390625" style="3" customWidth="1"/>
    <col min="9" max="9" width="5.00390625" style="3" customWidth="1"/>
    <col min="10" max="10" width="4.375" style="3" customWidth="1"/>
    <col min="11" max="11" width="11.375" style="3" customWidth="1"/>
    <col min="12" max="16384" width="9.00390625" style="3" customWidth="1"/>
  </cols>
  <sheetData>
    <row r="1" spans="1:6" ht="19.5" customHeight="1">
      <c r="A1" s="39" t="s">
        <v>160</v>
      </c>
      <c r="B1" s="39"/>
      <c r="C1" s="39"/>
      <c r="D1" s="39"/>
      <c r="E1" s="39"/>
      <c r="F1" s="39"/>
    </row>
    <row r="2" spans="1:6" ht="14.25" customHeight="1">
      <c r="A2" s="39"/>
      <c r="B2" s="39"/>
      <c r="C2" s="39"/>
      <c r="D2" s="39"/>
      <c r="E2" s="39"/>
      <c r="F2" s="39"/>
    </row>
    <row r="3" ht="14.25" customHeight="1"/>
    <row r="4" ht="14.25" customHeight="1">
      <c r="A4" s="3" t="s">
        <v>44</v>
      </c>
    </row>
    <row r="5" spans="1:11" ht="14.25" customHeight="1">
      <c r="A5" s="3" t="s">
        <v>56</v>
      </c>
      <c r="E5" s="3" t="s">
        <v>94</v>
      </c>
      <c r="H5" s="146" t="s">
        <v>156</v>
      </c>
      <c r="I5" s="147"/>
      <c r="J5" s="147"/>
      <c r="K5" s="147"/>
    </row>
    <row r="6" ht="14.25" customHeight="1"/>
    <row r="7" spans="8:11" ht="9" customHeight="1">
      <c r="H7" s="142" t="s">
        <v>47</v>
      </c>
      <c r="I7" s="142"/>
      <c r="J7" s="142"/>
      <c r="K7" s="142"/>
    </row>
    <row r="8" spans="7:11" ht="9" customHeight="1">
      <c r="G8" s="73"/>
      <c r="H8" s="142"/>
      <c r="I8" s="142"/>
      <c r="J8" s="142"/>
      <c r="K8" s="142"/>
    </row>
    <row r="9" spans="5:11" ht="9" customHeight="1">
      <c r="E9" s="142" t="s">
        <v>46</v>
      </c>
      <c r="G9" s="74"/>
      <c r="H9" s="142" t="s">
        <v>48</v>
      </c>
      <c r="I9" s="142"/>
      <c r="J9" s="142"/>
      <c r="K9" s="142"/>
    </row>
    <row r="10" spans="1:11" ht="9" customHeight="1">
      <c r="A10" s="148" t="s">
        <v>45</v>
      </c>
      <c r="D10" s="73"/>
      <c r="E10" s="142"/>
      <c r="F10" s="75"/>
      <c r="G10" s="73"/>
      <c r="H10" s="142"/>
      <c r="I10" s="142"/>
      <c r="J10" s="142"/>
      <c r="K10" s="142"/>
    </row>
    <row r="11" spans="1:11" ht="9" customHeight="1">
      <c r="A11" s="148"/>
      <c r="B11" s="75"/>
      <c r="C11" s="73"/>
      <c r="D11" s="74"/>
      <c r="G11" s="76"/>
      <c r="H11" s="142" t="s">
        <v>49</v>
      </c>
      <c r="I11" s="142"/>
      <c r="J11" s="142"/>
      <c r="K11" s="142"/>
    </row>
    <row r="12" spans="3:11" ht="9" customHeight="1">
      <c r="C12" s="74"/>
      <c r="D12" s="74"/>
      <c r="H12" s="142"/>
      <c r="I12" s="142"/>
      <c r="J12" s="142"/>
      <c r="K12" s="142"/>
    </row>
    <row r="13" spans="3:11" ht="9" customHeight="1">
      <c r="C13" s="74"/>
      <c r="D13" s="74"/>
      <c r="H13" s="72"/>
      <c r="I13" s="72"/>
      <c r="J13" s="72"/>
      <c r="K13" s="72"/>
    </row>
    <row r="14" spans="3:12" ht="9" customHeight="1">
      <c r="C14" s="74"/>
      <c r="D14" s="74"/>
      <c r="H14" s="143" t="s">
        <v>95</v>
      </c>
      <c r="I14" s="143"/>
      <c r="J14" s="143"/>
      <c r="K14" s="143"/>
      <c r="L14" s="143"/>
    </row>
    <row r="15" spans="3:12" ht="9" customHeight="1">
      <c r="C15" s="74"/>
      <c r="D15" s="74"/>
      <c r="G15" s="73"/>
      <c r="H15" s="143"/>
      <c r="I15" s="143"/>
      <c r="J15" s="143"/>
      <c r="K15" s="143"/>
      <c r="L15" s="143"/>
    </row>
    <row r="16" spans="3:11" ht="9" customHeight="1">
      <c r="C16" s="74"/>
      <c r="D16" s="74"/>
      <c r="E16" s="142" t="s">
        <v>50</v>
      </c>
      <c r="G16" s="74"/>
      <c r="H16" s="142"/>
      <c r="I16" s="142"/>
      <c r="J16" s="142"/>
      <c r="K16" s="142"/>
    </row>
    <row r="17" spans="3:11" ht="9" customHeight="1">
      <c r="C17" s="74"/>
      <c r="D17" s="73"/>
      <c r="E17" s="142"/>
      <c r="F17" s="75"/>
      <c r="G17" s="74"/>
      <c r="H17" s="142"/>
      <c r="I17" s="142"/>
      <c r="J17" s="142"/>
      <c r="K17" s="142"/>
    </row>
    <row r="18" spans="3:12" ht="9" customHeight="1">
      <c r="C18" s="74"/>
      <c r="D18" s="74"/>
      <c r="G18" s="76"/>
      <c r="H18" s="144" t="s">
        <v>96</v>
      </c>
      <c r="I18" s="144"/>
      <c r="J18" s="144"/>
      <c r="K18" s="144"/>
      <c r="L18" s="145"/>
    </row>
    <row r="19" spans="3:12" ht="9" customHeight="1">
      <c r="C19" s="74"/>
      <c r="D19" s="74"/>
      <c r="H19" s="144"/>
      <c r="I19" s="144"/>
      <c r="J19" s="144"/>
      <c r="K19" s="144"/>
      <c r="L19" s="145"/>
    </row>
    <row r="20" spans="3:4" ht="9" customHeight="1">
      <c r="C20" s="74"/>
      <c r="D20" s="74"/>
    </row>
    <row r="21" spans="3:4" ht="9" customHeight="1">
      <c r="C21" s="74"/>
      <c r="D21" s="74"/>
    </row>
    <row r="22" spans="3:5" ht="9" customHeight="1">
      <c r="C22" s="74"/>
      <c r="D22" s="74"/>
      <c r="E22" s="142" t="s">
        <v>51</v>
      </c>
    </row>
    <row r="23" spans="3:5" ht="9" customHeight="1">
      <c r="C23" s="74"/>
      <c r="D23" s="73"/>
      <c r="E23" s="142"/>
    </row>
    <row r="24" spans="3:5" ht="9" customHeight="1">
      <c r="C24" s="74"/>
      <c r="D24" s="76"/>
      <c r="E24" s="142" t="s">
        <v>52</v>
      </c>
    </row>
    <row r="25" spans="3:11" ht="9" customHeight="1">
      <c r="C25" s="74"/>
      <c r="D25" s="77"/>
      <c r="E25" s="142"/>
      <c r="J25" s="78"/>
      <c r="K25" s="142" t="s">
        <v>55</v>
      </c>
    </row>
    <row r="26" spans="3:11" ht="9" customHeight="1">
      <c r="C26" s="76"/>
      <c r="D26" s="78"/>
      <c r="E26" s="142" t="s">
        <v>53</v>
      </c>
      <c r="F26" s="78"/>
      <c r="G26" s="142" t="s">
        <v>54</v>
      </c>
      <c r="H26" s="142"/>
      <c r="I26" s="79"/>
      <c r="K26" s="142"/>
    </row>
    <row r="27" spans="5:11" ht="9" customHeight="1">
      <c r="E27" s="142"/>
      <c r="G27" s="142"/>
      <c r="H27" s="142"/>
      <c r="I27" s="80"/>
      <c r="K27" s="142" t="s">
        <v>82</v>
      </c>
    </row>
    <row r="28" spans="10:11" ht="9" customHeight="1">
      <c r="J28" s="75"/>
      <c r="K28" s="142"/>
    </row>
    <row r="29" spans="10:11" ht="14.25" customHeight="1">
      <c r="J29" s="77"/>
      <c r="K29" s="72"/>
    </row>
    <row r="30" ht="14.25" customHeight="1"/>
    <row r="31" spans="11:12" ht="14.25" customHeight="1">
      <c r="K31" s="41" t="s">
        <v>57</v>
      </c>
      <c r="L31" s="41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/>
  <mergeCells count="16">
    <mergeCell ref="H14:L15"/>
    <mergeCell ref="H18:L19"/>
    <mergeCell ref="H5:K5"/>
    <mergeCell ref="A10:A11"/>
    <mergeCell ref="E9:E10"/>
    <mergeCell ref="H7:K8"/>
    <mergeCell ref="H9:K10"/>
    <mergeCell ref="H11:K12"/>
    <mergeCell ref="E16:E17"/>
    <mergeCell ref="H16:K17"/>
    <mergeCell ref="K27:K28"/>
    <mergeCell ref="K25:K26"/>
    <mergeCell ref="E22:E23"/>
    <mergeCell ref="E24:E25"/>
    <mergeCell ref="E26:E27"/>
    <mergeCell ref="G26:H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3.625" style="3" customWidth="1"/>
    <col min="7" max="16384" width="9.00390625" style="3" customWidth="1"/>
  </cols>
  <sheetData>
    <row r="1" ht="19.5" customHeight="1">
      <c r="A1" s="81" t="s">
        <v>161</v>
      </c>
    </row>
    <row r="2" ht="19.5" customHeight="1"/>
    <row r="3" spans="4:6" ht="14.25" thickBot="1">
      <c r="D3" s="146" t="s">
        <v>157</v>
      </c>
      <c r="E3" s="146"/>
      <c r="F3" s="146"/>
    </row>
    <row r="4" spans="1:6" ht="34.5" customHeight="1" thickTop="1">
      <c r="A4" s="94" t="s">
        <v>27</v>
      </c>
      <c r="B4" s="51" t="s">
        <v>58</v>
      </c>
      <c r="C4" s="51" t="s">
        <v>59</v>
      </c>
      <c r="D4" s="51" t="s">
        <v>61</v>
      </c>
      <c r="E4" s="51" t="s">
        <v>60</v>
      </c>
      <c r="F4" s="51" t="s">
        <v>62</v>
      </c>
    </row>
    <row r="5" spans="1:6" ht="34.5" customHeight="1" thickBot="1">
      <c r="A5" s="95">
        <f>SUM(B5:F5)</f>
        <v>22</v>
      </c>
      <c r="B5" s="82" t="s">
        <v>97</v>
      </c>
      <c r="C5" s="82">
        <v>1</v>
      </c>
      <c r="D5" s="82">
        <v>2</v>
      </c>
      <c r="E5" s="82">
        <v>1</v>
      </c>
      <c r="F5" s="82">
        <v>18</v>
      </c>
    </row>
    <row r="6" ht="19.5" customHeight="1" thickTop="1">
      <c r="F6" s="41" t="s">
        <v>57</v>
      </c>
    </row>
  </sheetData>
  <sheetProtection/>
  <mergeCells count="1">
    <mergeCell ref="D3:F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8.625" style="3" customWidth="1"/>
    <col min="2" max="11" width="7.625" style="3" customWidth="1"/>
    <col min="12" max="16384" width="9.00390625" style="3" customWidth="1"/>
  </cols>
  <sheetData>
    <row r="1" spans="1:5" ht="19.5" customHeight="1">
      <c r="A1" s="83" t="s">
        <v>63</v>
      </c>
      <c r="B1" s="83"/>
      <c r="C1" s="83"/>
      <c r="D1" s="83"/>
      <c r="E1" s="83"/>
    </row>
    <row r="2" ht="19.5" customHeight="1"/>
    <row r="3" spans="9:11" ht="14.25" thickBot="1">
      <c r="I3" s="146" t="s">
        <v>157</v>
      </c>
      <c r="J3" s="146"/>
      <c r="K3" s="146"/>
    </row>
    <row r="4" spans="1:11" ht="34.5" customHeight="1" thickTop="1">
      <c r="A4" s="149" t="s">
        <v>64</v>
      </c>
      <c r="B4" s="151" t="s">
        <v>65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1" ht="34.5" customHeight="1">
      <c r="A5" s="150"/>
      <c r="B5" s="84" t="s">
        <v>98</v>
      </c>
      <c r="C5" s="84" t="s">
        <v>99</v>
      </c>
      <c r="D5" s="84" t="s">
        <v>100</v>
      </c>
      <c r="E5" s="84" t="s">
        <v>101</v>
      </c>
      <c r="F5" s="84" t="s">
        <v>102</v>
      </c>
      <c r="G5" s="84" t="s">
        <v>103</v>
      </c>
      <c r="H5" s="84" t="s">
        <v>104</v>
      </c>
      <c r="I5" s="84" t="s">
        <v>105</v>
      </c>
      <c r="J5" s="84" t="s">
        <v>106</v>
      </c>
      <c r="K5" s="85" t="s">
        <v>66</v>
      </c>
    </row>
    <row r="6" spans="1:11" ht="34.5" customHeight="1" thickBot="1">
      <c r="A6" s="95">
        <f>SUM(B6:K6)</f>
        <v>22</v>
      </c>
      <c r="B6" s="82" t="s">
        <v>158</v>
      </c>
      <c r="C6" s="82">
        <v>1</v>
      </c>
      <c r="D6" s="82">
        <v>1</v>
      </c>
      <c r="E6" s="82">
        <v>1</v>
      </c>
      <c r="F6" s="106">
        <v>2</v>
      </c>
      <c r="G6" s="106">
        <v>4</v>
      </c>
      <c r="H6" s="106">
        <v>3</v>
      </c>
      <c r="I6" s="82">
        <v>5</v>
      </c>
      <c r="J6" s="106">
        <v>3</v>
      </c>
      <c r="K6" s="106">
        <v>2</v>
      </c>
    </row>
    <row r="7" spans="10:11" ht="14.25" thickTop="1">
      <c r="J7" s="25"/>
      <c r="K7" s="25" t="s">
        <v>107</v>
      </c>
    </row>
  </sheetData>
  <sheetProtection/>
  <mergeCells count="3">
    <mergeCell ref="A4:A5"/>
    <mergeCell ref="B4:K4"/>
    <mergeCell ref="I3:K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7">
      <selection activeCell="H12" sqref="H12"/>
    </sheetView>
  </sheetViews>
  <sheetFormatPr defaultColWidth="9.00390625" defaultRowHeight="13.5"/>
  <cols>
    <col min="1" max="1" width="13.625" style="3" customWidth="1"/>
    <col min="2" max="2" width="6.625" style="3" customWidth="1"/>
    <col min="3" max="3" width="4.625" style="3" customWidth="1"/>
    <col min="4" max="4" width="6.625" style="3" customWidth="1"/>
    <col min="5" max="5" width="4.625" style="3" customWidth="1"/>
    <col min="6" max="6" width="6.625" style="3" customWidth="1"/>
    <col min="7" max="7" width="4.625" style="3" customWidth="1"/>
    <col min="8" max="8" width="9.125" style="3" customWidth="1"/>
    <col min="9" max="9" width="7.625" style="3" customWidth="1"/>
    <col min="10" max="10" width="9.125" style="3" customWidth="1"/>
    <col min="11" max="11" width="7.625" style="3" customWidth="1"/>
    <col min="12" max="16384" width="9.00390625" style="3" customWidth="1"/>
  </cols>
  <sheetData>
    <row r="1" spans="1:6" ht="19.5" customHeight="1">
      <c r="A1" s="39" t="s">
        <v>69</v>
      </c>
      <c r="B1" s="39"/>
      <c r="C1" s="39"/>
      <c r="D1" s="39"/>
      <c r="E1" s="39"/>
      <c r="F1" s="39"/>
    </row>
    <row r="2" ht="19.5" customHeight="1"/>
    <row r="3" ht="8.25" customHeight="1" thickBot="1"/>
    <row r="4" spans="1:11" ht="34.5" customHeight="1" thickTop="1">
      <c r="A4" s="134" t="s">
        <v>3</v>
      </c>
      <c r="B4" s="139" t="s">
        <v>83</v>
      </c>
      <c r="C4" s="133"/>
      <c r="D4" s="133"/>
      <c r="E4" s="133"/>
      <c r="F4" s="133"/>
      <c r="G4" s="134"/>
      <c r="H4" s="139" t="s">
        <v>68</v>
      </c>
      <c r="I4" s="134"/>
      <c r="J4" s="139" t="s">
        <v>51</v>
      </c>
      <c r="K4" s="133"/>
    </row>
    <row r="5" spans="1:11" ht="34.5" customHeight="1">
      <c r="A5" s="138"/>
      <c r="B5" s="153" t="s">
        <v>64</v>
      </c>
      <c r="C5" s="132"/>
      <c r="D5" s="131" t="s">
        <v>84</v>
      </c>
      <c r="E5" s="132"/>
      <c r="F5" s="131" t="s">
        <v>85</v>
      </c>
      <c r="G5" s="132"/>
      <c r="H5" s="140"/>
      <c r="I5" s="138"/>
      <c r="J5" s="140"/>
      <c r="K5" s="137"/>
    </row>
    <row r="6" spans="1:11" ht="34.5" customHeight="1">
      <c r="A6" s="54" t="s">
        <v>81</v>
      </c>
      <c r="B6" s="86">
        <f>SUM(D6+F6)</f>
        <v>5</v>
      </c>
      <c r="C6" s="56"/>
      <c r="D6" s="56">
        <v>4</v>
      </c>
      <c r="E6" s="56"/>
      <c r="F6" s="56">
        <v>1</v>
      </c>
      <c r="G6" s="56"/>
      <c r="H6" s="57">
        <v>12</v>
      </c>
      <c r="I6" s="57"/>
      <c r="J6" s="57">
        <v>20</v>
      </c>
      <c r="K6" s="57"/>
    </row>
    <row r="7" spans="1:11" s="77" customFormat="1" ht="34.5" customHeight="1">
      <c r="A7" s="54" t="s">
        <v>67</v>
      </c>
      <c r="B7" s="87">
        <f>SUM(D7+F7)</f>
        <v>5</v>
      </c>
      <c r="C7" s="57"/>
      <c r="D7" s="57">
        <v>4</v>
      </c>
      <c r="E7" s="57"/>
      <c r="F7" s="57">
        <v>1</v>
      </c>
      <c r="G7" s="57"/>
      <c r="H7" s="57">
        <v>13</v>
      </c>
      <c r="I7" s="57"/>
      <c r="J7" s="57">
        <v>20</v>
      </c>
      <c r="K7" s="57"/>
    </row>
    <row r="8" spans="1:11" ht="34.5" customHeight="1">
      <c r="A8" s="54" t="s">
        <v>80</v>
      </c>
      <c r="B8" s="87">
        <f>SUM(D8+F8)</f>
        <v>5</v>
      </c>
      <c r="C8" s="57"/>
      <c r="D8" s="57">
        <v>4</v>
      </c>
      <c r="E8" s="57"/>
      <c r="F8" s="57">
        <v>1</v>
      </c>
      <c r="G8" s="57"/>
      <c r="H8" s="57">
        <v>12</v>
      </c>
      <c r="I8" s="57"/>
      <c r="J8" s="57">
        <v>25</v>
      </c>
      <c r="K8" s="57"/>
    </row>
    <row r="9" spans="1:11" ht="34.5" customHeight="1">
      <c r="A9" s="54" t="s">
        <v>92</v>
      </c>
      <c r="B9" s="87">
        <v>5</v>
      </c>
      <c r="C9" s="57"/>
      <c r="D9" s="57">
        <v>4</v>
      </c>
      <c r="E9" s="57"/>
      <c r="F9" s="57">
        <v>1</v>
      </c>
      <c r="G9" s="57"/>
      <c r="H9" s="57">
        <v>11</v>
      </c>
      <c r="I9" s="57"/>
      <c r="J9" s="57">
        <v>19</v>
      </c>
      <c r="K9" s="107" t="s">
        <v>108</v>
      </c>
    </row>
    <row r="10" spans="1:11" ht="34.5" customHeight="1" thickBot="1">
      <c r="A10" s="62" t="s">
        <v>159</v>
      </c>
      <c r="B10" s="108">
        <v>5</v>
      </c>
      <c r="C10" s="64"/>
      <c r="D10" s="109">
        <v>4</v>
      </c>
      <c r="E10" s="64"/>
      <c r="F10" s="109">
        <v>1</v>
      </c>
      <c r="G10" s="64"/>
      <c r="H10" s="109">
        <v>13</v>
      </c>
      <c r="I10" s="64"/>
      <c r="J10" s="109">
        <v>20</v>
      </c>
      <c r="K10" s="96" t="s">
        <v>108</v>
      </c>
    </row>
    <row r="11" spans="1:11" ht="19.5" customHeight="1" thickTop="1">
      <c r="A11" s="49"/>
      <c r="B11" s="49"/>
      <c r="C11" s="49"/>
      <c r="D11" s="49"/>
      <c r="E11" s="49"/>
      <c r="F11" s="49"/>
      <c r="G11" s="49"/>
      <c r="J11" s="25"/>
      <c r="K11" s="25" t="s">
        <v>107</v>
      </c>
    </row>
  </sheetData>
  <sheetProtection/>
  <mergeCells count="7">
    <mergeCell ref="H4:I5"/>
    <mergeCell ref="J4:K5"/>
    <mergeCell ref="A4:A5"/>
    <mergeCell ref="B4:G4"/>
    <mergeCell ref="B5:C5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13.625" style="3" customWidth="1"/>
    <col min="2" max="2" width="7.125" style="3" customWidth="1"/>
    <col min="3" max="3" width="5.625" style="3" customWidth="1"/>
    <col min="4" max="4" width="7.125" style="3" customWidth="1"/>
    <col min="5" max="5" width="5.625" style="3" customWidth="1"/>
    <col min="6" max="6" width="7.125" style="3" customWidth="1"/>
    <col min="7" max="7" width="5.625" style="3" customWidth="1"/>
    <col min="8" max="8" width="7.125" style="3" customWidth="1"/>
    <col min="9" max="9" width="5.625" style="3" customWidth="1"/>
    <col min="10" max="10" width="8.625" style="3" customWidth="1"/>
    <col min="11" max="11" width="6.625" style="3" customWidth="1"/>
    <col min="12" max="16384" width="9.00390625" style="3" customWidth="1"/>
  </cols>
  <sheetData>
    <row r="1" spans="1:8" ht="19.5" customHeight="1">
      <c r="A1" s="39" t="s">
        <v>87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ht="11.25" customHeight="1" thickBot="1"/>
    <row r="4" spans="1:11" ht="34.5" customHeight="1" thickTop="1">
      <c r="A4" s="124" t="s">
        <v>3</v>
      </c>
      <c r="B4" s="129" t="s">
        <v>86</v>
      </c>
      <c r="C4" s="123"/>
      <c r="D4" s="123"/>
      <c r="E4" s="123"/>
      <c r="F4" s="123"/>
      <c r="G4" s="123"/>
      <c r="H4" s="123"/>
      <c r="I4" s="124"/>
      <c r="J4" s="129" t="s">
        <v>50</v>
      </c>
      <c r="K4" s="123"/>
    </row>
    <row r="5" spans="1:11" ht="34.5" customHeight="1">
      <c r="A5" s="128"/>
      <c r="B5" s="154" t="s">
        <v>27</v>
      </c>
      <c r="C5" s="121"/>
      <c r="D5" s="120" t="s">
        <v>70</v>
      </c>
      <c r="E5" s="121"/>
      <c r="F5" s="120" t="s">
        <v>71</v>
      </c>
      <c r="G5" s="121"/>
      <c r="H5" s="120" t="s">
        <v>72</v>
      </c>
      <c r="I5" s="121"/>
      <c r="J5" s="130"/>
      <c r="K5" s="127"/>
    </row>
    <row r="6" spans="1:11" ht="34.5" customHeight="1">
      <c r="A6" s="13" t="s">
        <v>81</v>
      </c>
      <c r="B6" s="88">
        <v>17</v>
      </c>
      <c r="C6" s="43"/>
      <c r="D6" s="43">
        <v>6</v>
      </c>
      <c r="E6" s="43"/>
      <c r="F6" s="43">
        <v>5</v>
      </c>
      <c r="G6" s="43"/>
      <c r="H6" s="43">
        <v>6</v>
      </c>
      <c r="I6" s="43"/>
      <c r="J6" s="44">
        <v>16</v>
      </c>
      <c r="K6" s="44"/>
    </row>
    <row r="7" spans="1:11" s="77" customFormat="1" ht="34.5" customHeight="1">
      <c r="A7" s="13" t="s">
        <v>67</v>
      </c>
      <c r="B7" s="89">
        <v>14</v>
      </c>
      <c r="C7" s="44"/>
      <c r="D7" s="44">
        <v>5</v>
      </c>
      <c r="E7" s="44"/>
      <c r="F7" s="44">
        <v>4</v>
      </c>
      <c r="G7" s="44"/>
      <c r="H7" s="44">
        <v>5</v>
      </c>
      <c r="I7" s="44"/>
      <c r="J7" s="44">
        <v>15</v>
      </c>
      <c r="K7" s="44"/>
    </row>
    <row r="8" spans="1:11" ht="34.5" customHeight="1">
      <c r="A8" s="13" t="s">
        <v>80</v>
      </c>
      <c r="B8" s="89">
        <f>SUM(D8+F8+H8)</f>
        <v>15</v>
      </c>
      <c r="C8" s="44"/>
      <c r="D8" s="44">
        <v>5</v>
      </c>
      <c r="E8" s="44"/>
      <c r="F8" s="44">
        <v>5</v>
      </c>
      <c r="G8" s="44"/>
      <c r="H8" s="44">
        <v>5</v>
      </c>
      <c r="I8" s="44"/>
      <c r="J8" s="44">
        <v>18</v>
      </c>
      <c r="K8" s="44"/>
    </row>
    <row r="9" spans="1:11" ht="34.5" customHeight="1">
      <c r="A9" s="13" t="s">
        <v>92</v>
      </c>
      <c r="B9" s="89">
        <f>SUM(D9+F9+H9)</f>
        <v>18</v>
      </c>
      <c r="C9" s="44"/>
      <c r="D9" s="44">
        <v>6</v>
      </c>
      <c r="E9" s="44"/>
      <c r="F9" s="44">
        <v>6</v>
      </c>
      <c r="G9" s="44"/>
      <c r="H9" s="44">
        <v>6</v>
      </c>
      <c r="I9" s="44"/>
      <c r="J9" s="44">
        <v>16</v>
      </c>
      <c r="K9" s="44"/>
    </row>
    <row r="10" spans="1:11" ht="34.5" customHeight="1" thickBot="1">
      <c r="A10" s="22" t="s">
        <v>159</v>
      </c>
      <c r="B10" s="110">
        <v>18</v>
      </c>
      <c r="C10" s="47"/>
      <c r="D10" s="111">
        <v>6</v>
      </c>
      <c r="E10" s="47"/>
      <c r="F10" s="111">
        <v>5</v>
      </c>
      <c r="G10" s="47"/>
      <c r="H10" s="111">
        <v>7</v>
      </c>
      <c r="I10" s="47"/>
      <c r="J10" s="111">
        <v>16</v>
      </c>
      <c r="K10" s="47"/>
    </row>
    <row r="11" spans="1:11" ht="19.5" customHeight="1" thickTop="1">
      <c r="A11" s="90"/>
      <c r="B11" s="90"/>
      <c r="C11" s="90"/>
      <c r="D11" s="90"/>
      <c r="E11" s="90"/>
      <c r="F11" s="90"/>
      <c r="G11" s="90"/>
      <c r="H11" s="90"/>
      <c r="I11" s="90"/>
      <c r="J11" s="25"/>
      <c r="K11" s="25" t="s">
        <v>107</v>
      </c>
    </row>
  </sheetData>
  <sheetProtection/>
  <mergeCells count="7">
    <mergeCell ref="J4:K5"/>
    <mergeCell ref="A4:A5"/>
    <mergeCell ref="B4:I4"/>
    <mergeCell ref="B5:C5"/>
    <mergeCell ref="D5:E5"/>
    <mergeCell ref="H5:I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2.25390625" style="4" customWidth="1"/>
    <col min="2" max="2" width="8.625" style="4" customWidth="1"/>
    <col min="3" max="3" width="3.25390625" style="4" customWidth="1"/>
    <col min="4" max="4" width="8.625" style="4" customWidth="1"/>
    <col min="5" max="5" width="3.25390625" style="4" customWidth="1"/>
    <col min="6" max="6" width="7.625" style="4" customWidth="1"/>
    <col min="7" max="7" width="4.625" style="4" customWidth="1"/>
    <col min="8" max="8" width="6.625" style="4" customWidth="1"/>
    <col min="9" max="9" width="5.625" style="4" customWidth="1"/>
    <col min="10" max="10" width="7.625" style="4" customWidth="1"/>
    <col min="11" max="11" width="4.625" style="4" customWidth="1"/>
    <col min="12" max="12" width="7.625" style="4" customWidth="1"/>
    <col min="13" max="13" width="5.625" style="4" customWidth="1"/>
    <col min="14" max="16384" width="9.00390625" style="4" customWidth="1"/>
  </cols>
  <sheetData>
    <row r="1" spans="1:13" ht="19.5" customHeight="1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7" customFormat="1" ht="14.25" thickBot="1">
      <c r="A3" s="3"/>
      <c r="B3" s="3"/>
      <c r="C3" s="3"/>
      <c r="D3" s="3"/>
      <c r="E3" s="3"/>
      <c r="F3" s="3"/>
      <c r="G3" s="3"/>
      <c r="H3" s="3"/>
      <c r="I3" s="3"/>
      <c r="J3" s="9"/>
      <c r="K3" s="9"/>
      <c r="L3" s="9"/>
      <c r="M3" s="9" t="s">
        <v>93</v>
      </c>
    </row>
    <row r="4" spans="1:13" s="7" customFormat="1" ht="34.5" customHeight="1" thickTop="1">
      <c r="A4" s="124" t="s">
        <v>3</v>
      </c>
      <c r="B4" s="156" t="s">
        <v>27</v>
      </c>
      <c r="C4" s="157"/>
      <c r="D4" s="129" t="s">
        <v>74</v>
      </c>
      <c r="E4" s="124"/>
      <c r="F4" s="117" t="s">
        <v>90</v>
      </c>
      <c r="G4" s="119"/>
      <c r="H4" s="119"/>
      <c r="I4" s="119"/>
      <c r="J4" s="119"/>
      <c r="K4" s="118"/>
      <c r="L4" s="123" t="s">
        <v>76</v>
      </c>
      <c r="M4" s="123"/>
    </row>
    <row r="5" spans="1:13" s="7" customFormat="1" ht="34.5" customHeight="1">
      <c r="A5" s="128"/>
      <c r="B5" s="158"/>
      <c r="C5" s="159"/>
      <c r="D5" s="130"/>
      <c r="E5" s="128"/>
      <c r="F5" s="120" t="s">
        <v>27</v>
      </c>
      <c r="G5" s="121"/>
      <c r="H5" s="120" t="s">
        <v>75</v>
      </c>
      <c r="I5" s="121"/>
      <c r="J5" s="120" t="s">
        <v>77</v>
      </c>
      <c r="K5" s="121"/>
      <c r="L5" s="127"/>
      <c r="M5" s="127"/>
    </row>
    <row r="6" spans="1:13" s="7" customFormat="1" ht="34.5" customHeight="1">
      <c r="A6" s="13" t="s">
        <v>81</v>
      </c>
      <c r="B6" s="91">
        <v>544</v>
      </c>
      <c r="C6" s="91"/>
      <c r="D6" s="44">
        <v>405</v>
      </c>
      <c r="E6" s="44"/>
      <c r="F6" s="44">
        <v>71</v>
      </c>
      <c r="G6" s="44"/>
      <c r="H6" s="44">
        <v>3</v>
      </c>
      <c r="I6" s="44"/>
      <c r="J6" s="44">
        <v>68</v>
      </c>
      <c r="K6" s="44"/>
      <c r="L6" s="44">
        <v>68</v>
      </c>
      <c r="M6" s="44"/>
    </row>
    <row r="7" spans="1:13" s="21" customFormat="1" ht="34.5" customHeight="1">
      <c r="A7" s="13" t="s">
        <v>67</v>
      </c>
      <c r="B7" s="91">
        <v>549</v>
      </c>
      <c r="C7" s="91"/>
      <c r="D7" s="44">
        <v>409</v>
      </c>
      <c r="E7" s="44"/>
      <c r="F7" s="44">
        <v>70</v>
      </c>
      <c r="G7" s="44"/>
      <c r="H7" s="44">
        <v>3</v>
      </c>
      <c r="I7" s="44"/>
      <c r="J7" s="44">
        <v>67</v>
      </c>
      <c r="K7" s="44"/>
      <c r="L7" s="44">
        <v>70</v>
      </c>
      <c r="M7" s="44"/>
    </row>
    <row r="8" spans="1:13" s="7" customFormat="1" ht="34.5" customHeight="1">
      <c r="A8" s="13" t="s">
        <v>80</v>
      </c>
      <c r="B8" s="91">
        <v>549</v>
      </c>
      <c r="C8" s="91"/>
      <c r="D8" s="44">
        <v>408</v>
      </c>
      <c r="E8" s="44"/>
      <c r="F8" s="44">
        <v>70</v>
      </c>
      <c r="G8" s="44"/>
      <c r="H8" s="44">
        <v>3</v>
      </c>
      <c r="I8" s="44"/>
      <c r="J8" s="44">
        <v>67</v>
      </c>
      <c r="K8" s="44"/>
      <c r="L8" s="44">
        <v>71</v>
      </c>
      <c r="M8" s="44"/>
    </row>
    <row r="9" spans="1:13" s="7" customFormat="1" ht="34.5" customHeight="1">
      <c r="A9" s="13" t="s">
        <v>92</v>
      </c>
      <c r="B9" s="91">
        <v>551</v>
      </c>
      <c r="C9" s="91"/>
      <c r="D9" s="44">
        <v>407</v>
      </c>
      <c r="E9" s="44"/>
      <c r="F9" s="44">
        <v>71</v>
      </c>
      <c r="G9" s="44"/>
      <c r="H9" s="44">
        <v>3</v>
      </c>
      <c r="I9" s="44"/>
      <c r="J9" s="44">
        <v>68</v>
      </c>
      <c r="K9" s="44"/>
      <c r="L9" s="44">
        <v>73</v>
      </c>
      <c r="M9" s="44"/>
    </row>
    <row r="10" spans="1:13" s="7" customFormat="1" ht="34.5" customHeight="1" thickBot="1">
      <c r="A10" s="22" t="s">
        <v>159</v>
      </c>
      <c r="B10" s="113">
        <v>546</v>
      </c>
      <c r="C10" s="113"/>
      <c r="D10" s="112">
        <v>400</v>
      </c>
      <c r="E10" s="111"/>
      <c r="F10" s="111">
        <v>72</v>
      </c>
      <c r="G10" s="111"/>
      <c r="H10" s="111">
        <v>2</v>
      </c>
      <c r="I10" s="111"/>
      <c r="J10" s="111">
        <v>70</v>
      </c>
      <c r="K10" s="111"/>
      <c r="L10" s="111">
        <v>74</v>
      </c>
      <c r="M10" s="111"/>
    </row>
    <row r="11" spans="1:13" s="7" customFormat="1" ht="19.5" customHeight="1" thickTop="1">
      <c r="A11" s="90"/>
      <c r="B11" s="90"/>
      <c r="C11" s="90"/>
      <c r="D11" s="155"/>
      <c r="E11" s="155"/>
      <c r="F11" s="155"/>
      <c r="G11" s="90"/>
      <c r="H11" s="90"/>
      <c r="I11" s="90"/>
      <c r="J11" s="90"/>
      <c r="K11" s="90"/>
      <c r="L11" s="90"/>
      <c r="M11" s="25" t="s">
        <v>78</v>
      </c>
    </row>
  </sheetData>
  <sheetProtection/>
  <mergeCells count="9">
    <mergeCell ref="D11:F11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2">
      <selection activeCell="B38" sqref="B38"/>
    </sheetView>
  </sheetViews>
  <sheetFormatPr defaultColWidth="9.00390625" defaultRowHeight="13.5"/>
  <cols>
    <col min="1" max="1" width="15.625" style="3" customWidth="1"/>
    <col min="2" max="2" width="15.125" style="3" customWidth="1"/>
    <col min="3" max="3" width="7.125" style="3" customWidth="1"/>
    <col min="4" max="4" width="14.125" style="3" customWidth="1"/>
    <col min="5" max="5" width="8.125" style="3" customWidth="1"/>
    <col min="6" max="6" width="14.125" style="3" customWidth="1"/>
    <col min="7" max="7" width="7.125" style="3" customWidth="1"/>
    <col min="8" max="16384" width="9.00390625" style="4" customWidth="1"/>
  </cols>
  <sheetData>
    <row r="1" spans="1:4" ht="19.5" customHeight="1">
      <c r="A1" s="2" t="s">
        <v>1</v>
      </c>
      <c r="B1" s="2"/>
      <c r="C1" s="2"/>
      <c r="D1" s="2"/>
    </row>
    <row r="2" spans="1:7" s="7" customFormat="1" ht="15.75" customHeight="1">
      <c r="A2" s="5"/>
      <c r="B2" s="3"/>
      <c r="C2" s="3"/>
      <c r="D2" s="3"/>
      <c r="E2" s="3"/>
      <c r="F2" s="6"/>
      <c r="G2" s="6"/>
    </row>
    <row r="3" spans="1:7" s="10" customFormat="1" ht="14.25" thickBot="1">
      <c r="A3" s="8"/>
      <c r="B3" s="8"/>
      <c r="C3" s="8"/>
      <c r="D3" s="8"/>
      <c r="E3" s="8"/>
      <c r="F3" s="9"/>
      <c r="G3" s="9" t="s">
        <v>109</v>
      </c>
    </row>
    <row r="4" spans="1:7" s="7" customFormat="1" ht="34.5" customHeight="1" thickTop="1">
      <c r="A4" s="11" t="s">
        <v>3</v>
      </c>
      <c r="B4" s="115" t="s">
        <v>110</v>
      </c>
      <c r="C4" s="116"/>
      <c r="D4" s="117" t="s">
        <v>5</v>
      </c>
      <c r="E4" s="118"/>
      <c r="F4" s="117" t="s">
        <v>7</v>
      </c>
      <c r="G4" s="119"/>
    </row>
    <row r="5" spans="1:7" s="7" customFormat="1" ht="34.5" customHeight="1">
      <c r="A5" s="13" t="s">
        <v>111</v>
      </c>
      <c r="B5" s="14">
        <f>SUM(D5+F5)</f>
        <v>52566</v>
      </c>
      <c r="C5" s="15"/>
      <c r="D5" s="16">
        <v>26374</v>
      </c>
      <c r="E5" s="16"/>
      <c r="F5" s="16">
        <v>26192</v>
      </c>
      <c r="G5" s="17"/>
    </row>
    <row r="6" spans="1:7" s="21" customFormat="1" ht="34.5" customHeight="1">
      <c r="A6" s="13" t="s">
        <v>2</v>
      </c>
      <c r="B6" s="14">
        <f>SUM(D6+F6)</f>
        <v>52761</v>
      </c>
      <c r="C6" s="18"/>
      <c r="D6" s="19">
        <v>26562</v>
      </c>
      <c r="E6" s="19"/>
      <c r="F6" s="19">
        <v>26199</v>
      </c>
      <c r="G6" s="20"/>
    </row>
    <row r="7" spans="1:7" s="7" customFormat="1" ht="34.5" customHeight="1">
      <c r="A7" s="13" t="s">
        <v>88</v>
      </c>
      <c r="B7" s="14">
        <f>SUM(D7+F7)</f>
        <v>53001</v>
      </c>
      <c r="C7" s="18"/>
      <c r="D7" s="19">
        <v>26701</v>
      </c>
      <c r="E7" s="19"/>
      <c r="F7" s="19">
        <v>26300</v>
      </c>
      <c r="G7" s="20"/>
    </row>
    <row r="8" spans="1:7" s="7" customFormat="1" ht="34.5" customHeight="1">
      <c r="A8" s="13" t="s">
        <v>91</v>
      </c>
      <c r="B8" s="14">
        <f>SUM(D8+F8)</f>
        <v>53136</v>
      </c>
      <c r="C8" s="18"/>
      <c r="D8" s="19">
        <v>26762</v>
      </c>
      <c r="E8" s="19"/>
      <c r="F8" s="19">
        <v>26374</v>
      </c>
      <c r="G8" s="20"/>
    </row>
    <row r="9" spans="1:7" s="7" customFormat="1" ht="34.5" customHeight="1" thickBot="1">
      <c r="A9" s="22" t="s">
        <v>154</v>
      </c>
      <c r="B9" s="97">
        <f>SUM(D9+F9)</f>
        <v>53208</v>
      </c>
      <c r="C9" s="98"/>
      <c r="D9" s="23">
        <v>26782</v>
      </c>
      <c r="E9" s="23"/>
      <c r="F9" s="23">
        <v>26426</v>
      </c>
      <c r="G9" s="99"/>
    </row>
    <row r="10" spans="1:7" s="10" customFormat="1" ht="19.5" customHeight="1" thickTop="1">
      <c r="A10" s="24"/>
      <c r="B10" s="24"/>
      <c r="C10" s="24"/>
      <c r="D10" s="24"/>
      <c r="E10" s="25"/>
      <c r="F10" s="25"/>
      <c r="G10" s="25" t="s">
        <v>112</v>
      </c>
    </row>
    <row r="11" ht="15" customHeight="1">
      <c r="A11" s="26"/>
    </row>
    <row r="12" spans="1:9" ht="19.5" customHeight="1">
      <c r="A12" s="2" t="s">
        <v>79</v>
      </c>
      <c r="B12" s="2"/>
      <c r="C12" s="2"/>
      <c r="D12" s="2"/>
      <c r="E12" s="2"/>
      <c r="F12" s="2"/>
      <c r="H12" s="3"/>
      <c r="I12" s="3"/>
    </row>
    <row r="13" spans="2:9" s="7" customFormat="1" ht="15" customHeight="1">
      <c r="B13" s="5"/>
      <c r="C13" s="5"/>
      <c r="D13" s="3"/>
      <c r="E13" s="3"/>
      <c r="F13" s="3"/>
      <c r="G13" s="3"/>
      <c r="H13" s="6"/>
      <c r="I13" s="6"/>
    </row>
    <row r="14" spans="2:7" s="10" customFormat="1" ht="14.25" thickBot="1">
      <c r="B14" s="8"/>
      <c r="C14" s="8"/>
      <c r="D14" s="9"/>
      <c r="E14" s="9"/>
      <c r="F14" s="9"/>
      <c r="G14" s="9" t="s">
        <v>155</v>
      </c>
    </row>
    <row r="15" spans="1:7" s="7" customFormat="1" ht="19.5" customHeight="1" thickTop="1">
      <c r="A15" s="12" t="s">
        <v>30</v>
      </c>
      <c r="B15" s="117" t="s">
        <v>5</v>
      </c>
      <c r="C15" s="118"/>
      <c r="D15" s="117" t="s">
        <v>7</v>
      </c>
      <c r="E15" s="118"/>
      <c r="F15" s="117" t="s">
        <v>9</v>
      </c>
      <c r="G15" s="119"/>
    </row>
    <row r="16" spans="1:7" s="7" customFormat="1" ht="19.5" customHeight="1">
      <c r="A16" s="29" t="s">
        <v>27</v>
      </c>
      <c r="B16" s="30">
        <f>SUM(B17:B35)</f>
        <v>26782</v>
      </c>
      <c r="C16" s="31"/>
      <c r="D16" s="31">
        <f>SUM(D17:D35)</f>
        <v>26426</v>
      </c>
      <c r="E16" s="31"/>
      <c r="F16" s="31">
        <f>B16+D16</f>
        <v>53208</v>
      </c>
      <c r="G16" s="31"/>
    </row>
    <row r="17" spans="1:7" s="7" customFormat="1" ht="19.5" customHeight="1">
      <c r="A17" s="33" t="s">
        <v>28</v>
      </c>
      <c r="B17" s="34">
        <v>1028</v>
      </c>
      <c r="C17" s="19"/>
      <c r="D17" s="19">
        <v>1054</v>
      </c>
      <c r="E17" s="19"/>
      <c r="F17" s="19">
        <f aca="true" t="shared" si="0" ref="F17:F35">B17+D17</f>
        <v>2082</v>
      </c>
      <c r="G17" s="19"/>
    </row>
    <row r="18" spans="1:7" s="7" customFormat="1" ht="19.5" customHeight="1">
      <c r="A18" s="33" t="s">
        <v>29</v>
      </c>
      <c r="B18" s="34">
        <v>1767</v>
      </c>
      <c r="C18" s="19"/>
      <c r="D18" s="19">
        <v>1878</v>
      </c>
      <c r="E18" s="19"/>
      <c r="F18" s="19">
        <f t="shared" si="0"/>
        <v>3645</v>
      </c>
      <c r="G18" s="19"/>
    </row>
    <row r="19" spans="1:7" s="7" customFormat="1" ht="19.5" customHeight="1">
      <c r="A19" s="33" t="s">
        <v>138</v>
      </c>
      <c r="B19" s="34">
        <v>1540</v>
      </c>
      <c r="C19" s="19"/>
      <c r="D19" s="19">
        <v>1491</v>
      </c>
      <c r="E19" s="19"/>
      <c r="F19" s="19">
        <f t="shared" si="0"/>
        <v>3031</v>
      </c>
      <c r="G19" s="19"/>
    </row>
    <row r="20" spans="1:7" s="7" customFormat="1" ht="19.5" customHeight="1">
      <c r="A20" s="33" t="s">
        <v>139</v>
      </c>
      <c r="B20" s="34">
        <v>2150</v>
      </c>
      <c r="C20" s="19"/>
      <c r="D20" s="19">
        <v>2009</v>
      </c>
      <c r="E20" s="19"/>
      <c r="F20" s="19">
        <f t="shared" si="0"/>
        <v>4159</v>
      </c>
      <c r="G20" s="19"/>
    </row>
    <row r="21" spans="1:7" s="7" customFormat="1" ht="19.5" customHeight="1">
      <c r="A21" s="33" t="s">
        <v>140</v>
      </c>
      <c r="B21" s="34">
        <v>1646</v>
      </c>
      <c r="C21" s="19"/>
      <c r="D21" s="19">
        <v>1559</v>
      </c>
      <c r="E21" s="19"/>
      <c r="F21" s="19">
        <f t="shared" si="0"/>
        <v>3205</v>
      </c>
      <c r="G21" s="19"/>
    </row>
    <row r="22" spans="1:7" s="7" customFormat="1" ht="19.5" customHeight="1">
      <c r="A22" s="33" t="s">
        <v>141</v>
      </c>
      <c r="B22" s="34">
        <v>1166</v>
      </c>
      <c r="C22" s="19"/>
      <c r="D22" s="19">
        <v>1149</v>
      </c>
      <c r="E22" s="19"/>
      <c r="F22" s="19">
        <f t="shared" si="0"/>
        <v>2315</v>
      </c>
      <c r="G22" s="19"/>
    </row>
    <row r="23" spans="1:7" s="7" customFormat="1" ht="19.5" customHeight="1">
      <c r="A23" s="33" t="s">
        <v>142</v>
      </c>
      <c r="B23" s="34">
        <v>965</v>
      </c>
      <c r="C23" s="19"/>
      <c r="D23" s="19">
        <v>989</v>
      </c>
      <c r="E23" s="19"/>
      <c r="F23" s="19">
        <f t="shared" si="0"/>
        <v>1954</v>
      </c>
      <c r="G23" s="19"/>
    </row>
    <row r="24" spans="1:7" s="7" customFormat="1" ht="19.5" customHeight="1">
      <c r="A24" s="33" t="s">
        <v>143</v>
      </c>
      <c r="B24" s="34">
        <v>1222</v>
      </c>
      <c r="C24" s="19"/>
      <c r="D24" s="19">
        <v>1223</v>
      </c>
      <c r="E24" s="19"/>
      <c r="F24" s="19">
        <f t="shared" si="0"/>
        <v>2445</v>
      </c>
      <c r="G24" s="19"/>
    </row>
    <row r="25" spans="1:7" s="7" customFormat="1" ht="19.5" customHeight="1">
      <c r="A25" s="33" t="s">
        <v>144</v>
      </c>
      <c r="B25" s="34">
        <v>755</v>
      </c>
      <c r="C25" s="19"/>
      <c r="D25" s="19">
        <v>844</v>
      </c>
      <c r="E25" s="19"/>
      <c r="F25" s="19">
        <f t="shared" si="0"/>
        <v>1599</v>
      </c>
      <c r="G25" s="19"/>
    </row>
    <row r="26" spans="1:7" s="7" customFormat="1" ht="19.5" customHeight="1">
      <c r="A26" s="33" t="s">
        <v>145</v>
      </c>
      <c r="B26" s="34">
        <v>1402</v>
      </c>
      <c r="C26" s="19"/>
      <c r="D26" s="19">
        <v>1421</v>
      </c>
      <c r="E26" s="19"/>
      <c r="F26" s="19">
        <f t="shared" si="0"/>
        <v>2823</v>
      </c>
      <c r="G26" s="19"/>
    </row>
    <row r="27" spans="1:7" s="7" customFormat="1" ht="19.5" customHeight="1">
      <c r="A27" s="33" t="s">
        <v>146</v>
      </c>
      <c r="B27" s="34">
        <v>1585</v>
      </c>
      <c r="C27" s="19"/>
      <c r="D27" s="19">
        <v>1600</v>
      </c>
      <c r="E27" s="19"/>
      <c r="F27" s="19">
        <f t="shared" si="0"/>
        <v>3185</v>
      </c>
      <c r="G27" s="19"/>
    </row>
    <row r="28" spans="1:7" s="7" customFormat="1" ht="19.5" customHeight="1">
      <c r="A28" s="33" t="s">
        <v>147</v>
      </c>
      <c r="B28" s="34">
        <v>1317</v>
      </c>
      <c r="C28" s="19"/>
      <c r="D28" s="19">
        <v>1298</v>
      </c>
      <c r="E28" s="19"/>
      <c r="F28" s="19">
        <f t="shared" si="0"/>
        <v>2615</v>
      </c>
      <c r="G28" s="19"/>
    </row>
    <row r="29" spans="1:7" s="7" customFormat="1" ht="19.5" customHeight="1">
      <c r="A29" s="33" t="s">
        <v>23</v>
      </c>
      <c r="B29" s="34">
        <v>2174</v>
      </c>
      <c r="C29" s="19"/>
      <c r="D29" s="19">
        <v>2025</v>
      </c>
      <c r="E29" s="19"/>
      <c r="F29" s="19">
        <f t="shared" si="0"/>
        <v>4199</v>
      </c>
      <c r="G29" s="19"/>
    </row>
    <row r="30" spans="1:7" s="7" customFormat="1" ht="19.5" customHeight="1">
      <c r="A30" s="33" t="s">
        <v>148</v>
      </c>
      <c r="B30" s="34">
        <v>1181</v>
      </c>
      <c r="C30" s="19"/>
      <c r="D30" s="19">
        <v>1199</v>
      </c>
      <c r="E30" s="19"/>
      <c r="F30" s="19">
        <f t="shared" si="0"/>
        <v>2380</v>
      </c>
      <c r="G30" s="19"/>
    </row>
    <row r="31" spans="1:7" s="7" customFormat="1" ht="19.5" customHeight="1">
      <c r="A31" s="33" t="s">
        <v>149</v>
      </c>
      <c r="B31" s="34">
        <v>908</v>
      </c>
      <c r="C31" s="19"/>
      <c r="D31" s="19">
        <v>910</v>
      </c>
      <c r="E31" s="19"/>
      <c r="F31" s="19">
        <f t="shared" si="0"/>
        <v>1818</v>
      </c>
      <c r="G31" s="19"/>
    </row>
    <row r="32" spans="1:7" s="7" customFormat="1" ht="19.5" customHeight="1">
      <c r="A32" s="33" t="s">
        <v>150</v>
      </c>
      <c r="B32" s="34">
        <v>1306</v>
      </c>
      <c r="C32" s="19"/>
      <c r="D32" s="19">
        <v>1333</v>
      </c>
      <c r="E32" s="19"/>
      <c r="F32" s="19">
        <f t="shared" si="0"/>
        <v>2639</v>
      </c>
      <c r="G32" s="19"/>
    </row>
    <row r="33" spans="1:7" s="7" customFormat="1" ht="19.5" customHeight="1">
      <c r="A33" s="33" t="s">
        <v>151</v>
      </c>
      <c r="B33" s="34">
        <v>1932</v>
      </c>
      <c r="C33" s="19"/>
      <c r="D33" s="19">
        <v>1901</v>
      </c>
      <c r="E33" s="19"/>
      <c r="F33" s="19">
        <f t="shared" si="0"/>
        <v>3833</v>
      </c>
      <c r="G33" s="19"/>
    </row>
    <row r="34" spans="1:7" s="7" customFormat="1" ht="19.5" customHeight="1">
      <c r="A34" s="33" t="s">
        <v>152</v>
      </c>
      <c r="B34" s="34">
        <v>1753</v>
      </c>
      <c r="C34" s="19"/>
      <c r="D34" s="19">
        <v>1648</v>
      </c>
      <c r="E34" s="19"/>
      <c r="F34" s="19">
        <f t="shared" si="0"/>
        <v>3401</v>
      </c>
      <c r="G34" s="19"/>
    </row>
    <row r="35" spans="1:7" s="7" customFormat="1" ht="19.5" customHeight="1" thickBot="1">
      <c r="A35" s="37" t="s">
        <v>153</v>
      </c>
      <c r="B35" s="38">
        <v>985</v>
      </c>
      <c r="C35" s="23"/>
      <c r="D35" s="23">
        <v>895</v>
      </c>
      <c r="E35" s="23"/>
      <c r="F35" s="23">
        <f t="shared" si="0"/>
        <v>1880</v>
      </c>
      <c r="G35" s="23"/>
    </row>
    <row r="36" spans="2:7" s="10" customFormat="1" ht="14.25" thickTop="1">
      <c r="B36" s="24"/>
      <c r="C36" s="24"/>
      <c r="D36" s="24"/>
      <c r="E36" s="25"/>
      <c r="F36" s="25"/>
      <c r="G36" s="25" t="s">
        <v>112</v>
      </c>
    </row>
    <row r="37" spans="1:9" ht="13.5">
      <c r="A37" s="4"/>
      <c r="B37" s="26"/>
      <c r="C37" s="26"/>
      <c r="H37" s="3"/>
      <c r="I37" s="3"/>
    </row>
  </sheetData>
  <sheetProtection/>
  <mergeCells count="6">
    <mergeCell ref="B4:C4"/>
    <mergeCell ref="D4:E4"/>
    <mergeCell ref="F4:G4"/>
    <mergeCell ref="B15:C15"/>
    <mergeCell ref="D15:E15"/>
    <mergeCell ref="F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G2" sqref="G2"/>
    </sheetView>
  </sheetViews>
  <sheetFormatPr defaultColWidth="9.00390625" defaultRowHeight="13.5"/>
  <cols>
    <col min="1" max="1" width="2.625" style="4" customWidth="1"/>
    <col min="2" max="2" width="15.625" style="3" customWidth="1"/>
    <col min="3" max="3" width="2.625" style="3" customWidth="1"/>
    <col min="4" max="4" width="13.625" style="3" customWidth="1"/>
    <col min="5" max="5" width="6.625" style="3" customWidth="1"/>
    <col min="6" max="6" width="13.625" style="3" customWidth="1"/>
    <col min="7" max="7" width="6.625" style="3" customWidth="1"/>
    <col min="8" max="8" width="13.625" style="3" customWidth="1"/>
    <col min="9" max="9" width="6.625" style="3" customWidth="1"/>
    <col min="10" max="16384" width="9.00390625" style="4" customWidth="1"/>
  </cols>
  <sheetData>
    <row r="1" spans="1:6" ht="19.5" customHeight="1">
      <c r="A1" s="2" t="s">
        <v>79</v>
      </c>
      <c r="B1" s="2"/>
      <c r="C1" s="2"/>
      <c r="D1" s="2"/>
      <c r="E1" s="2"/>
      <c r="F1" s="2"/>
    </row>
    <row r="2" spans="2:9" s="7" customFormat="1" ht="19.5" customHeight="1">
      <c r="B2" s="5"/>
      <c r="C2" s="5"/>
      <c r="D2" s="3"/>
      <c r="E2" s="3"/>
      <c r="F2" s="3"/>
      <c r="G2" s="3"/>
      <c r="H2" s="6"/>
      <c r="I2" s="6"/>
    </row>
    <row r="3" spans="2:9" s="10" customFormat="1" ht="14.25" thickBot="1">
      <c r="B3" s="8"/>
      <c r="C3" s="8"/>
      <c r="D3" s="8"/>
      <c r="E3" s="8"/>
      <c r="F3" s="9"/>
      <c r="G3" s="9"/>
      <c r="H3" s="9"/>
      <c r="I3" s="9" t="s">
        <v>155</v>
      </c>
    </row>
    <row r="4" spans="1:9" s="7" customFormat="1" ht="19.5" customHeight="1" thickTop="1">
      <c r="A4" s="27"/>
      <c r="B4" s="12" t="s">
        <v>30</v>
      </c>
      <c r="C4" s="12"/>
      <c r="D4" s="117" t="s">
        <v>5</v>
      </c>
      <c r="E4" s="118"/>
      <c r="F4" s="117" t="s">
        <v>7</v>
      </c>
      <c r="G4" s="118"/>
      <c r="H4" s="117" t="s">
        <v>9</v>
      </c>
      <c r="I4" s="119"/>
    </row>
    <row r="5" spans="2:9" s="7" customFormat="1" ht="19.5" customHeight="1">
      <c r="B5" s="28" t="s">
        <v>27</v>
      </c>
      <c r="C5" s="29"/>
      <c r="D5" s="30">
        <f>SUM(D6:D24)</f>
        <v>26782</v>
      </c>
      <c r="E5" s="31"/>
      <c r="F5" s="31">
        <f>SUM(F6:F24)</f>
        <v>26426</v>
      </c>
      <c r="G5" s="31"/>
      <c r="H5" s="31">
        <f>D5+F5</f>
        <v>53208</v>
      </c>
      <c r="I5" s="31"/>
    </row>
    <row r="6" spans="2:9" s="7" customFormat="1" ht="19.5" customHeight="1">
      <c r="B6" s="32" t="s">
        <v>28</v>
      </c>
      <c r="C6" s="33"/>
      <c r="D6" s="34">
        <v>1028</v>
      </c>
      <c r="E6" s="19"/>
      <c r="F6" s="19">
        <v>1054</v>
      </c>
      <c r="G6" s="19"/>
      <c r="H6" s="19">
        <f aca="true" t="shared" si="0" ref="H6:H24">D6+F6</f>
        <v>2082</v>
      </c>
      <c r="I6" s="19"/>
    </row>
    <row r="7" spans="2:9" s="7" customFormat="1" ht="19.5" customHeight="1">
      <c r="B7" s="32" t="s">
        <v>29</v>
      </c>
      <c r="C7" s="33"/>
      <c r="D7" s="34">
        <v>1767</v>
      </c>
      <c r="E7" s="19"/>
      <c r="F7" s="19">
        <v>1878</v>
      </c>
      <c r="G7" s="19"/>
      <c r="H7" s="19">
        <f t="shared" si="0"/>
        <v>3645</v>
      </c>
      <c r="I7" s="19"/>
    </row>
    <row r="8" spans="2:9" s="7" customFormat="1" ht="19.5" customHeight="1">
      <c r="B8" s="32" t="s">
        <v>10</v>
      </c>
      <c r="C8" s="33"/>
      <c r="D8" s="34">
        <v>1540</v>
      </c>
      <c r="E8" s="19"/>
      <c r="F8" s="19">
        <v>1491</v>
      </c>
      <c r="G8" s="19"/>
      <c r="H8" s="19">
        <f t="shared" si="0"/>
        <v>3031</v>
      </c>
      <c r="I8" s="19"/>
    </row>
    <row r="9" spans="2:9" s="7" customFormat="1" ht="19.5" customHeight="1">
      <c r="B9" s="32" t="s">
        <v>11</v>
      </c>
      <c r="C9" s="33"/>
      <c r="D9" s="34">
        <v>2150</v>
      </c>
      <c r="E9" s="19"/>
      <c r="F9" s="19">
        <v>2009</v>
      </c>
      <c r="G9" s="19"/>
      <c r="H9" s="19">
        <f t="shared" si="0"/>
        <v>4159</v>
      </c>
      <c r="I9" s="19"/>
    </row>
    <row r="10" spans="2:9" s="7" customFormat="1" ht="19.5" customHeight="1">
      <c r="B10" s="32" t="s">
        <v>12</v>
      </c>
      <c r="C10" s="33"/>
      <c r="D10" s="34">
        <v>1646</v>
      </c>
      <c r="E10" s="19"/>
      <c r="F10" s="19">
        <v>1559</v>
      </c>
      <c r="G10" s="19"/>
      <c r="H10" s="19">
        <f t="shared" si="0"/>
        <v>3205</v>
      </c>
      <c r="I10" s="19"/>
    </row>
    <row r="11" spans="2:9" s="7" customFormat="1" ht="19.5" customHeight="1">
      <c r="B11" s="32" t="s">
        <v>13</v>
      </c>
      <c r="C11" s="33"/>
      <c r="D11" s="34">
        <v>1166</v>
      </c>
      <c r="E11" s="19"/>
      <c r="F11" s="19">
        <v>1149</v>
      </c>
      <c r="G11" s="19"/>
      <c r="H11" s="19">
        <f t="shared" si="0"/>
        <v>2315</v>
      </c>
      <c r="I11" s="19"/>
    </row>
    <row r="12" spans="2:9" s="7" customFormat="1" ht="19.5" customHeight="1">
      <c r="B12" s="32" t="s">
        <v>14</v>
      </c>
      <c r="C12" s="33"/>
      <c r="D12" s="34">
        <v>965</v>
      </c>
      <c r="E12" s="19"/>
      <c r="F12" s="19">
        <v>989</v>
      </c>
      <c r="G12" s="19"/>
      <c r="H12" s="19">
        <f t="shared" si="0"/>
        <v>1954</v>
      </c>
      <c r="I12" s="19"/>
    </row>
    <row r="13" spans="2:9" s="7" customFormat="1" ht="19.5" customHeight="1">
      <c r="B13" s="32" t="s">
        <v>15</v>
      </c>
      <c r="C13" s="33"/>
      <c r="D13" s="34">
        <v>1222</v>
      </c>
      <c r="E13" s="19"/>
      <c r="F13" s="19">
        <v>1223</v>
      </c>
      <c r="G13" s="19"/>
      <c r="H13" s="19">
        <f t="shared" si="0"/>
        <v>2445</v>
      </c>
      <c r="I13" s="19"/>
    </row>
    <row r="14" spans="2:9" s="7" customFormat="1" ht="19.5" customHeight="1">
      <c r="B14" s="32" t="s">
        <v>16</v>
      </c>
      <c r="C14" s="33"/>
      <c r="D14" s="34">
        <v>755</v>
      </c>
      <c r="E14" s="19"/>
      <c r="F14" s="19">
        <v>844</v>
      </c>
      <c r="G14" s="19"/>
      <c r="H14" s="19">
        <f t="shared" si="0"/>
        <v>1599</v>
      </c>
      <c r="I14" s="19"/>
    </row>
    <row r="15" spans="2:9" s="7" customFormat="1" ht="19.5" customHeight="1">
      <c r="B15" s="32" t="s">
        <v>17</v>
      </c>
      <c r="C15" s="33"/>
      <c r="D15" s="34">
        <v>1402</v>
      </c>
      <c r="E15" s="19"/>
      <c r="F15" s="19">
        <v>1421</v>
      </c>
      <c r="G15" s="19"/>
      <c r="H15" s="19">
        <f t="shared" si="0"/>
        <v>2823</v>
      </c>
      <c r="I15" s="19"/>
    </row>
    <row r="16" spans="2:9" s="7" customFormat="1" ht="19.5" customHeight="1">
      <c r="B16" s="32" t="s">
        <v>18</v>
      </c>
      <c r="C16" s="33"/>
      <c r="D16" s="34">
        <v>1585</v>
      </c>
      <c r="E16" s="19"/>
      <c r="F16" s="19">
        <v>1600</v>
      </c>
      <c r="G16" s="19"/>
      <c r="H16" s="19">
        <f t="shared" si="0"/>
        <v>3185</v>
      </c>
      <c r="I16" s="19"/>
    </row>
    <row r="17" spans="2:9" s="7" customFormat="1" ht="19.5" customHeight="1">
      <c r="B17" s="32" t="s">
        <v>19</v>
      </c>
      <c r="C17" s="33"/>
      <c r="D17" s="34">
        <v>1317</v>
      </c>
      <c r="E17" s="19"/>
      <c r="F17" s="19">
        <v>1298</v>
      </c>
      <c r="G17" s="19"/>
      <c r="H17" s="19">
        <f t="shared" si="0"/>
        <v>2615</v>
      </c>
      <c r="I17" s="19"/>
    </row>
    <row r="18" spans="2:9" s="7" customFormat="1" ht="19.5" customHeight="1">
      <c r="B18" s="32" t="s">
        <v>23</v>
      </c>
      <c r="C18" s="33"/>
      <c r="D18" s="34">
        <v>2174</v>
      </c>
      <c r="E18" s="19"/>
      <c r="F18" s="19">
        <v>2025</v>
      </c>
      <c r="G18" s="19"/>
      <c r="H18" s="19">
        <f t="shared" si="0"/>
        <v>4199</v>
      </c>
      <c r="I18" s="19"/>
    </row>
    <row r="19" spans="2:9" s="7" customFormat="1" ht="19.5" customHeight="1">
      <c r="B19" s="32" t="s">
        <v>20</v>
      </c>
      <c r="C19" s="33"/>
      <c r="D19" s="34">
        <v>1181</v>
      </c>
      <c r="E19" s="19"/>
      <c r="F19" s="19">
        <v>1199</v>
      </c>
      <c r="G19" s="19"/>
      <c r="H19" s="19">
        <f t="shared" si="0"/>
        <v>2380</v>
      </c>
      <c r="I19" s="19"/>
    </row>
    <row r="20" spans="2:9" s="7" customFormat="1" ht="19.5" customHeight="1">
      <c r="B20" s="32" t="s">
        <v>21</v>
      </c>
      <c r="C20" s="33"/>
      <c r="D20" s="34">
        <v>908</v>
      </c>
      <c r="E20" s="19"/>
      <c r="F20" s="19">
        <v>910</v>
      </c>
      <c r="G20" s="19"/>
      <c r="H20" s="19">
        <f t="shared" si="0"/>
        <v>1818</v>
      </c>
      <c r="I20" s="19"/>
    </row>
    <row r="21" spans="2:9" s="7" customFormat="1" ht="19.5" customHeight="1">
      <c r="B21" s="32" t="s">
        <v>22</v>
      </c>
      <c r="C21" s="33"/>
      <c r="D21" s="34">
        <v>1306</v>
      </c>
      <c r="E21" s="19"/>
      <c r="F21" s="19">
        <v>1333</v>
      </c>
      <c r="G21" s="19"/>
      <c r="H21" s="19">
        <f t="shared" si="0"/>
        <v>2639</v>
      </c>
      <c r="I21" s="19"/>
    </row>
    <row r="22" spans="2:9" s="7" customFormat="1" ht="19.5" customHeight="1">
      <c r="B22" s="32" t="s">
        <v>24</v>
      </c>
      <c r="C22" s="33"/>
      <c r="D22" s="34">
        <v>1932</v>
      </c>
      <c r="E22" s="19"/>
      <c r="F22" s="19">
        <v>1901</v>
      </c>
      <c r="G22" s="19"/>
      <c r="H22" s="19">
        <f t="shared" si="0"/>
        <v>3833</v>
      </c>
      <c r="I22" s="19"/>
    </row>
    <row r="23" spans="2:9" s="7" customFormat="1" ht="19.5" customHeight="1">
      <c r="B23" s="32" t="s">
        <v>25</v>
      </c>
      <c r="C23" s="33"/>
      <c r="D23" s="34">
        <v>1753</v>
      </c>
      <c r="E23" s="19"/>
      <c r="F23" s="19">
        <v>1648</v>
      </c>
      <c r="G23" s="19"/>
      <c r="H23" s="19">
        <f t="shared" si="0"/>
        <v>3401</v>
      </c>
      <c r="I23" s="19"/>
    </row>
    <row r="24" spans="1:9" s="7" customFormat="1" ht="19.5" customHeight="1" thickBot="1">
      <c r="A24" s="35"/>
      <c r="B24" s="36" t="s">
        <v>26</v>
      </c>
      <c r="C24" s="37"/>
      <c r="D24" s="38">
        <v>985</v>
      </c>
      <c r="E24" s="23"/>
      <c r="F24" s="23">
        <v>895</v>
      </c>
      <c r="G24" s="23"/>
      <c r="H24" s="23">
        <f t="shared" si="0"/>
        <v>1880</v>
      </c>
      <c r="I24" s="23"/>
    </row>
    <row r="25" spans="2:9" s="10" customFormat="1" ht="14.25" thickTop="1">
      <c r="B25" s="24"/>
      <c r="C25" s="24"/>
      <c r="D25" s="24"/>
      <c r="E25" s="24"/>
      <c r="F25" s="24"/>
      <c r="G25" s="25"/>
      <c r="H25" s="25"/>
      <c r="I25" s="25" t="s">
        <v>112</v>
      </c>
    </row>
    <row r="26" spans="2:3" ht="13.5">
      <c r="B26" s="26"/>
      <c r="C26" s="26"/>
    </row>
  </sheetData>
  <sheetProtection/>
  <mergeCells count="3"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7">
      <selection activeCell="B2" sqref="B2"/>
    </sheetView>
  </sheetViews>
  <sheetFormatPr defaultColWidth="9.00390625" defaultRowHeight="13.5"/>
  <cols>
    <col min="1" max="1" width="1.625" style="4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9.625" style="3" customWidth="1"/>
    <col min="23" max="23" width="3.625" style="3" customWidth="1"/>
    <col min="24" max="24" width="9.625" style="3" customWidth="1"/>
    <col min="25" max="25" width="3.625" style="3" customWidth="1"/>
    <col min="26" max="26" width="9.625" style="3" customWidth="1"/>
    <col min="27" max="27" width="3.625" style="4" customWidth="1"/>
    <col min="28" max="16384" width="9.00390625" style="4" customWidth="1"/>
  </cols>
  <sheetData>
    <row r="1" spans="1:8" ht="19.5" customHeight="1">
      <c r="A1" s="39" t="s">
        <v>36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spans="2:27" s="7" customFormat="1" ht="12" customHeight="1" thickBot="1"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"/>
      <c r="Q3" s="41"/>
      <c r="S3" s="3"/>
      <c r="T3" s="3"/>
      <c r="U3" s="3"/>
      <c r="V3" s="42"/>
      <c r="W3" s="42"/>
      <c r="X3" s="42"/>
      <c r="Y3" s="42"/>
      <c r="Z3" s="42"/>
      <c r="AA3" s="42"/>
    </row>
    <row r="4" spans="1:27" s="7" customFormat="1" ht="34.5" customHeight="1" thickTop="1">
      <c r="A4" s="123" t="s">
        <v>31</v>
      </c>
      <c r="B4" s="123"/>
      <c r="C4" s="124"/>
      <c r="D4" s="129" t="s">
        <v>32</v>
      </c>
      <c r="E4" s="123"/>
      <c r="F4" s="123"/>
      <c r="G4" s="123"/>
      <c r="H4" s="123"/>
      <c r="I4" s="12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s="7" customFormat="1" ht="34.5" customHeight="1">
      <c r="A5" s="125"/>
      <c r="B5" s="125"/>
      <c r="C5" s="126"/>
      <c r="D5" s="130"/>
      <c r="E5" s="127"/>
      <c r="F5" s="127"/>
      <c r="G5" s="127"/>
      <c r="H5" s="127"/>
      <c r="I5" s="128"/>
      <c r="J5" s="120" t="s">
        <v>35</v>
      </c>
      <c r="K5" s="122"/>
      <c r="L5" s="122"/>
      <c r="M5" s="122"/>
      <c r="N5" s="122"/>
      <c r="O5" s="122"/>
      <c r="P5" s="122" t="s">
        <v>34</v>
      </c>
      <c r="Q5" s="122"/>
      <c r="R5" s="122"/>
      <c r="S5" s="122"/>
      <c r="T5" s="122"/>
      <c r="U5" s="121"/>
      <c r="V5" s="120" t="s">
        <v>33</v>
      </c>
      <c r="W5" s="122"/>
      <c r="X5" s="122"/>
      <c r="Y5" s="122"/>
      <c r="Z5" s="122"/>
      <c r="AA5" s="122"/>
    </row>
    <row r="6" spans="1:27" s="7" customFormat="1" ht="34.5" customHeight="1">
      <c r="A6" s="127"/>
      <c r="B6" s="127"/>
      <c r="C6" s="128"/>
      <c r="D6" s="120" t="s">
        <v>8</v>
      </c>
      <c r="E6" s="121"/>
      <c r="F6" s="120" t="s">
        <v>4</v>
      </c>
      <c r="G6" s="121"/>
      <c r="H6" s="120" t="s">
        <v>6</v>
      </c>
      <c r="I6" s="121"/>
      <c r="J6" s="120" t="s">
        <v>8</v>
      </c>
      <c r="K6" s="121"/>
      <c r="L6" s="120" t="s">
        <v>4</v>
      </c>
      <c r="M6" s="121"/>
      <c r="N6" s="120" t="s">
        <v>6</v>
      </c>
      <c r="O6" s="122"/>
      <c r="P6" s="122" t="s">
        <v>8</v>
      </c>
      <c r="Q6" s="121"/>
      <c r="R6" s="120" t="s">
        <v>4</v>
      </c>
      <c r="S6" s="121"/>
      <c r="T6" s="120" t="s">
        <v>6</v>
      </c>
      <c r="U6" s="121"/>
      <c r="V6" s="120" t="s">
        <v>8</v>
      </c>
      <c r="W6" s="121"/>
      <c r="X6" s="120" t="s">
        <v>4</v>
      </c>
      <c r="Y6" s="121"/>
      <c r="Z6" s="120" t="s">
        <v>6</v>
      </c>
      <c r="AA6" s="122"/>
    </row>
    <row r="7" spans="2:27" s="7" customFormat="1" ht="34.5" customHeight="1">
      <c r="B7" s="24" t="s">
        <v>116</v>
      </c>
      <c r="C7" s="13"/>
      <c r="D7" s="43">
        <f>SUM(F7+H7)</f>
        <v>50970</v>
      </c>
      <c r="E7" s="43"/>
      <c r="F7" s="43">
        <v>25485</v>
      </c>
      <c r="G7" s="43"/>
      <c r="H7" s="43">
        <v>25485</v>
      </c>
      <c r="I7" s="43"/>
      <c r="J7" s="44">
        <f>SUM(L7:N7)</f>
        <v>29633</v>
      </c>
      <c r="K7" s="44"/>
      <c r="L7" s="44">
        <v>14937</v>
      </c>
      <c r="M7" s="44"/>
      <c r="N7" s="44">
        <v>14696</v>
      </c>
      <c r="O7" s="44"/>
      <c r="P7" s="43">
        <f>SUM(R7+T7)</f>
        <v>21337</v>
      </c>
      <c r="Q7" s="43"/>
      <c r="R7" s="43">
        <v>10548</v>
      </c>
      <c r="S7" s="43"/>
      <c r="T7" s="43">
        <v>10789</v>
      </c>
      <c r="U7" s="3"/>
      <c r="V7" s="45">
        <v>58.14</v>
      </c>
      <c r="W7" s="45"/>
      <c r="X7" s="45">
        <f>L7/F7*100</f>
        <v>58.61094761624484</v>
      </c>
      <c r="Y7" s="45"/>
      <c r="Z7" s="45">
        <f>N7/H7*100</f>
        <v>57.66529330979008</v>
      </c>
      <c r="AA7" s="100"/>
    </row>
    <row r="8" spans="2:27" s="7" customFormat="1" ht="34.5" customHeight="1">
      <c r="B8" s="24" t="s">
        <v>117</v>
      </c>
      <c r="C8" s="13"/>
      <c r="D8" s="43">
        <f>SUM(F8+H8)</f>
        <v>52153</v>
      </c>
      <c r="E8" s="43"/>
      <c r="F8" s="43">
        <v>26155</v>
      </c>
      <c r="G8" s="43"/>
      <c r="H8" s="43">
        <v>25998</v>
      </c>
      <c r="I8" s="43"/>
      <c r="J8" s="44">
        <f>SUM(L8:N8)</f>
        <v>30717</v>
      </c>
      <c r="K8" s="44"/>
      <c r="L8" s="44">
        <v>15568</v>
      </c>
      <c r="M8" s="44"/>
      <c r="N8" s="44">
        <v>15149</v>
      </c>
      <c r="O8" s="44"/>
      <c r="P8" s="43">
        <f>SUM(R8+T8)</f>
        <v>21436</v>
      </c>
      <c r="Q8" s="43"/>
      <c r="R8" s="43">
        <v>10587</v>
      </c>
      <c r="S8" s="43"/>
      <c r="T8" s="43">
        <v>10849</v>
      </c>
      <c r="U8" s="3"/>
      <c r="V8" s="45">
        <v>58.9</v>
      </c>
      <c r="W8" s="45"/>
      <c r="X8" s="45">
        <f>L8/F8*100</f>
        <v>59.52207990823935</v>
      </c>
      <c r="Y8" s="45"/>
      <c r="Z8" s="45">
        <f>N8/H8*100</f>
        <v>58.269866912839454</v>
      </c>
      <c r="AA8" s="100"/>
    </row>
    <row r="9" spans="1:27" s="7" customFormat="1" ht="34.5" customHeight="1" thickBot="1">
      <c r="A9" s="35"/>
      <c r="B9" s="37" t="s">
        <v>118</v>
      </c>
      <c r="C9" s="22"/>
      <c r="D9" s="46">
        <f>SUM(F9+H9)</f>
        <v>52496</v>
      </c>
      <c r="E9" s="47"/>
      <c r="F9" s="47">
        <v>26398</v>
      </c>
      <c r="G9" s="47"/>
      <c r="H9" s="47">
        <v>26098</v>
      </c>
      <c r="I9" s="47"/>
      <c r="J9" s="47">
        <f>SUM(L9:N9)</f>
        <v>35594</v>
      </c>
      <c r="K9" s="47"/>
      <c r="L9" s="47">
        <v>17791</v>
      </c>
      <c r="M9" s="47"/>
      <c r="N9" s="47">
        <v>17803</v>
      </c>
      <c r="O9" s="47"/>
      <c r="P9" s="47">
        <f>SUM(R9+T9)</f>
        <v>16902</v>
      </c>
      <c r="Q9" s="47"/>
      <c r="R9" s="47">
        <v>8607</v>
      </c>
      <c r="S9" s="47"/>
      <c r="T9" s="47">
        <v>8295</v>
      </c>
      <c r="U9" s="47"/>
      <c r="V9" s="48">
        <v>67.8</v>
      </c>
      <c r="W9" s="48"/>
      <c r="X9" s="48">
        <f>L9/F9*100</f>
        <v>67.39525721645579</v>
      </c>
      <c r="Y9" s="48"/>
      <c r="Z9" s="48">
        <f>N9/H9*100</f>
        <v>68.21595524561269</v>
      </c>
      <c r="AA9" s="101"/>
    </row>
    <row r="10" spans="1:27" s="3" customFormat="1" ht="19.5" customHeight="1" thickTop="1">
      <c r="A10" s="49" t="s">
        <v>38</v>
      </c>
      <c r="B10" s="49"/>
      <c r="C10" s="49"/>
      <c r="D10" s="49"/>
      <c r="E10" s="49"/>
      <c r="F10" s="49"/>
      <c r="G10" s="49"/>
      <c r="H10" s="49"/>
      <c r="I10" s="49"/>
      <c r="P10" s="41" t="s">
        <v>119</v>
      </c>
      <c r="Q10" s="41"/>
      <c r="V10" s="25"/>
      <c r="W10" s="25"/>
      <c r="X10" s="25"/>
      <c r="Y10" s="25"/>
      <c r="Z10" s="25"/>
      <c r="AA10" s="25" t="s">
        <v>112</v>
      </c>
    </row>
  </sheetData>
  <sheetProtection/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7">
      <selection activeCell="B2" sqref="B2"/>
    </sheetView>
  </sheetViews>
  <sheetFormatPr defaultColWidth="9.00390625" defaultRowHeight="13.5"/>
  <cols>
    <col min="1" max="1" width="1.625" style="4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9.625" style="3" customWidth="1"/>
    <col min="23" max="23" width="3.625" style="3" customWidth="1"/>
    <col min="24" max="24" width="9.625" style="3" customWidth="1"/>
    <col min="25" max="25" width="3.625" style="3" customWidth="1"/>
    <col min="26" max="26" width="9.625" style="3" customWidth="1"/>
    <col min="27" max="27" width="3.625" style="4" customWidth="1"/>
    <col min="28" max="16384" width="9.00390625" style="4" customWidth="1"/>
  </cols>
  <sheetData>
    <row r="1" spans="1:8" ht="19.5" customHeight="1">
      <c r="A1" s="39" t="s">
        <v>37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spans="2:27" s="7" customFormat="1" ht="12" customHeight="1" thickBot="1"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"/>
      <c r="Q3" s="41"/>
      <c r="R3" s="3"/>
      <c r="S3" s="3"/>
      <c r="T3" s="3"/>
      <c r="U3" s="3"/>
      <c r="V3" s="9"/>
      <c r="W3" s="9"/>
      <c r="X3" s="9"/>
      <c r="Y3" s="9"/>
      <c r="Z3" s="9"/>
      <c r="AA3" s="9"/>
    </row>
    <row r="4" spans="1:27" s="7" customFormat="1" ht="34.5" customHeight="1" thickTop="1">
      <c r="A4" s="123" t="s">
        <v>31</v>
      </c>
      <c r="B4" s="123"/>
      <c r="C4" s="124"/>
      <c r="D4" s="129" t="s">
        <v>32</v>
      </c>
      <c r="E4" s="123"/>
      <c r="F4" s="123"/>
      <c r="G4" s="123"/>
      <c r="H4" s="123"/>
      <c r="I4" s="12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s="7" customFormat="1" ht="34.5" customHeight="1">
      <c r="A5" s="125"/>
      <c r="B5" s="125"/>
      <c r="C5" s="126"/>
      <c r="D5" s="130"/>
      <c r="E5" s="127"/>
      <c r="F5" s="127"/>
      <c r="G5" s="127"/>
      <c r="H5" s="127"/>
      <c r="I5" s="128"/>
      <c r="J5" s="120" t="s">
        <v>35</v>
      </c>
      <c r="K5" s="122"/>
      <c r="L5" s="122"/>
      <c r="M5" s="122"/>
      <c r="N5" s="122"/>
      <c r="O5" s="122"/>
      <c r="P5" s="122" t="s">
        <v>34</v>
      </c>
      <c r="Q5" s="122"/>
      <c r="R5" s="122"/>
      <c r="S5" s="122"/>
      <c r="T5" s="122"/>
      <c r="U5" s="121"/>
      <c r="V5" s="120" t="s">
        <v>33</v>
      </c>
      <c r="W5" s="122"/>
      <c r="X5" s="122"/>
      <c r="Y5" s="122"/>
      <c r="Z5" s="122"/>
      <c r="AA5" s="122"/>
    </row>
    <row r="6" spans="1:27" s="7" customFormat="1" ht="34.5" customHeight="1">
      <c r="A6" s="127"/>
      <c r="B6" s="127"/>
      <c r="C6" s="128"/>
      <c r="D6" s="120" t="s">
        <v>8</v>
      </c>
      <c r="E6" s="121"/>
      <c r="F6" s="120" t="s">
        <v>4</v>
      </c>
      <c r="G6" s="121"/>
      <c r="H6" s="120" t="s">
        <v>6</v>
      </c>
      <c r="I6" s="121"/>
      <c r="J6" s="120" t="s">
        <v>8</v>
      </c>
      <c r="K6" s="121"/>
      <c r="L6" s="120" t="s">
        <v>4</v>
      </c>
      <c r="M6" s="121"/>
      <c r="N6" s="120" t="s">
        <v>6</v>
      </c>
      <c r="O6" s="122"/>
      <c r="P6" s="122" t="s">
        <v>8</v>
      </c>
      <c r="Q6" s="121"/>
      <c r="R6" s="120" t="s">
        <v>4</v>
      </c>
      <c r="S6" s="121"/>
      <c r="T6" s="120" t="s">
        <v>6</v>
      </c>
      <c r="U6" s="121"/>
      <c r="V6" s="120" t="s">
        <v>8</v>
      </c>
      <c r="W6" s="121"/>
      <c r="X6" s="120" t="s">
        <v>4</v>
      </c>
      <c r="Y6" s="121"/>
      <c r="Z6" s="120" t="s">
        <v>6</v>
      </c>
      <c r="AA6" s="122"/>
    </row>
    <row r="7" spans="2:27" s="7" customFormat="1" ht="34.5" customHeight="1">
      <c r="B7" s="24" t="s">
        <v>120</v>
      </c>
      <c r="C7" s="13"/>
      <c r="D7" s="43">
        <f>SUM(F7+H7)</f>
        <v>50146</v>
      </c>
      <c r="E7" s="43"/>
      <c r="F7" s="43">
        <v>24965</v>
      </c>
      <c r="G7" s="43"/>
      <c r="H7" s="43">
        <v>25181</v>
      </c>
      <c r="I7" s="43"/>
      <c r="J7" s="44">
        <f>SUM(L7:N7)</f>
        <v>27835</v>
      </c>
      <c r="K7" s="44"/>
      <c r="L7" s="44">
        <v>13989</v>
      </c>
      <c r="M7" s="44"/>
      <c r="N7" s="44">
        <v>13846</v>
      </c>
      <c r="O7" s="44"/>
      <c r="P7" s="43">
        <f>SUM(R7+T7)</f>
        <v>22311</v>
      </c>
      <c r="Q7" s="43"/>
      <c r="R7" s="43">
        <v>10976</v>
      </c>
      <c r="S7" s="43"/>
      <c r="T7" s="43">
        <v>11335</v>
      </c>
      <c r="U7" s="43"/>
      <c r="V7" s="45">
        <f>J7/D7*100</f>
        <v>55.50791688270251</v>
      </c>
      <c r="W7" s="45"/>
      <c r="X7" s="45">
        <f>L7/F7*100</f>
        <v>56.03444822751853</v>
      </c>
      <c r="Y7" s="45"/>
      <c r="Z7" s="45">
        <f>N7/H7*100</f>
        <v>54.9859020690203</v>
      </c>
      <c r="AA7" s="100"/>
    </row>
    <row r="8" spans="2:27" s="7" customFormat="1" ht="34.5" customHeight="1">
      <c r="B8" s="24" t="s">
        <v>121</v>
      </c>
      <c r="C8" s="13"/>
      <c r="D8" s="43">
        <f>SUM(F8+H8)</f>
        <v>51672</v>
      </c>
      <c r="E8" s="43"/>
      <c r="F8" s="43">
        <v>25888</v>
      </c>
      <c r="G8" s="43"/>
      <c r="H8" s="43">
        <v>25784</v>
      </c>
      <c r="I8" s="43"/>
      <c r="J8" s="44">
        <f>SUM(L8:N8)</f>
        <v>28460</v>
      </c>
      <c r="K8" s="44"/>
      <c r="L8" s="44">
        <v>14384</v>
      </c>
      <c r="M8" s="44"/>
      <c r="N8" s="44">
        <v>14076</v>
      </c>
      <c r="O8" s="44"/>
      <c r="P8" s="43">
        <f>SUM(R8+T8)</f>
        <v>23212</v>
      </c>
      <c r="Q8" s="43"/>
      <c r="R8" s="43">
        <v>11504</v>
      </c>
      <c r="S8" s="43"/>
      <c r="T8" s="43">
        <v>11708</v>
      </c>
      <c r="U8" s="43"/>
      <c r="V8" s="45">
        <f>J8/D8*100</f>
        <v>55.07818547762812</v>
      </c>
      <c r="W8" s="45"/>
      <c r="X8" s="45">
        <f>L8/F8*100</f>
        <v>55.56242274412856</v>
      </c>
      <c r="Y8" s="45"/>
      <c r="Z8" s="45">
        <f>N8/H8*100</f>
        <v>54.59199503568104</v>
      </c>
      <c r="AA8" s="100"/>
    </row>
    <row r="9" spans="1:27" s="7" customFormat="1" ht="34.5" customHeight="1">
      <c r="A9" s="21"/>
      <c r="B9" s="33" t="s">
        <v>122</v>
      </c>
      <c r="C9" s="13"/>
      <c r="D9" s="102">
        <f>SUM(F9+H9)</f>
        <v>52229</v>
      </c>
      <c r="E9" s="44"/>
      <c r="F9" s="44">
        <v>26168</v>
      </c>
      <c r="G9" s="44"/>
      <c r="H9" s="44">
        <v>26061</v>
      </c>
      <c r="I9" s="44"/>
      <c r="J9" s="44">
        <f>SUM(L9:N9)</f>
        <v>29316</v>
      </c>
      <c r="K9" s="44"/>
      <c r="L9" s="44">
        <v>14917</v>
      </c>
      <c r="M9" s="44"/>
      <c r="N9" s="44">
        <v>14399</v>
      </c>
      <c r="O9" s="44"/>
      <c r="P9" s="44">
        <f>SUM(R9+T9)</f>
        <v>22913</v>
      </c>
      <c r="Q9" s="44"/>
      <c r="R9" s="44">
        <v>11251</v>
      </c>
      <c r="S9" s="44"/>
      <c r="T9" s="44">
        <v>11662</v>
      </c>
      <c r="U9" s="44"/>
      <c r="V9" s="103">
        <f>J9/D9*100</f>
        <v>56.1297363533669</v>
      </c>
      <c r="W9" s="103"/>
      <c r="X9" s="103">
        <f>L9/F9*100</f>
        <v>57.004738612045244</v>
      </c>
      <c r="Y9" s="103"/>
      <c r="Z9" s="103">
        <f>N9/H9*100</f>
        <v>55.25114155251142</v>
      </c>
      <c r="AA9" s="104"/>
    </row>
    <row r="10" spans="1:27" s="7" customFormat="1" ht="34.5" customHeight="1" thickBot="1">
      <c r="A10" s="35"/>
      <c r="B10" s="37" t="s">
        <v>123</v>
      </c>
      <c r="C10" s="22"/>
      <c r="D10" s="46">
        <f>SUM(F10+H10)</f>
        <v>52845</v>
      </c>
      <c r="E10" s="47"/>
      <c r="F10" s="47">
        <v>26590</v>
      </c>
      <c r="G10" s="47"/>
      <c r="H10" s="47">
        <v>26255</v>
      </c>
      <c r="I10" s="47"/>
      <c r="J10" s="47">
        <f>SUM(L10:N10)</f>
        <v>32153</v>
      </c>
      <c r="K10" s="47"/>
      <c r="L10" s="47">
        <v>16209</v>
      </c>
      <c r="M10" s="47"/>
      <c r="N10" s="47">
        <v>15944</v>
      </c>
      <c r="O10" s="47"/>
      <c r="P10" s="47">
        <f>SUM(R10+T10)</f>
        <v>20692</v>
      </c>
      <c r="Q10" s="47"/>
      <c r="R10" s="47">
        <v>10381</v>
      </c>
      <c r="S10" s="47"/>
      <c r="T10" s="47">
        <v>10311</v>
      </c>
      <c r="U10" s="47"/>
      <c r="V10" s="48">
        <f>J10/D10*100</f>
        <v>60.84397767054593</v>
      </c>
      <c r="W10" s="48"/>
      <c r="X10" s="48">
        <f>L10/F10*100</f>
        <v>60.959007145543445</v>
      </c>
      <c r="Y10" s="48"/>
      <c r="Z10" s="48">
        <f>N10/H10*100</f>
        <v>60.72748047990859</v>
      </c>
      <c r="AA10" s="101"/>
    </row>
    <row r="11" spans="1:27" s="7" customFormat="1" ht="19.5" customHeight="1" thickTop="1">
      <c r="A11" s="49" t="s">
        <v>39</v>
      </c>
      <c r="B11" s="49"/>
      <c r="C11" s="49"/>
      <c r="D11" s="49"/>
      <c r="E11" s="105"/>
      <c r="F11" s="105"/>
      <c r="G11" s="105"/>
      <c r="H11" s="105"/>
      <c r="I11" s="105"/>
      <c r="J11" s="3"/>
      <c r="K11" s="3"/>
      <c r="L11" s="3"/>
      <c r="M11" s="3"/>
      <c r="N11" s="3"/>
      <c r="O11" s="3"/>
      <c r="P11" s="41" t="s">
        <v>119</v>
      </c>
      <c r="Q11" s="41"/>
      <c r="R11" s="3"/>
      <c r="S11" s="3"/>
      <c r="T11" s="3"/>
      <c r="U11" s="3"/>
      <c r="V11" s="25"/>
      <c r="W11" s="25"/>
      <c r="X11" s="25"/>
      <c r="Y11" s="25"/>
      <c r="Z11" s="25"/>
      <c r="AA11" s="25" t="s">
        <v>112</v>
      </c>
    </row>
  </sheetData>
  <sheetProtection/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4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9.625" style="3" customWidth="1"/>
    <col min="23" max="23" width="3.625" style="3" customWidth="1"/>
    <col min="24" max="24" width="9.625" style="3" customWidth="1"/>
    <col min="25" max="25" width="3.625" style="3" customWidth="1"/>
    <col min="26" max="26" width="9.625" style="3" customWidth="1"/>
    <col min="27" max="27" width="3.625" style="4" customWidth="1"/>
    <col min="28" max="16384" width="9.00390625" style="4" customWidth="1"/>
  </cols>
  <sheetData>
    <row r="1" spans="1:8" ht="19.5" customHeight="1">
      <c r="A1" s="39" t="s">
        <v>40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spans="2:27" ht="11.25" customHeight="1" thickBot="1">
      <c r="B3" s="52"/>
      <c r="P3" s="53"/>
      <c r="Q3" s="53"/>
      <c r="V3" s="9"/>
      <c r="W3" s="9"/>
      <c r="X3" s="9"/>
      <c r="Y3" s="9"/>
      <c r="Z3" s="9"/>
      <c r="AA3" s="9"/>
    </row>
    <row r="4" spans="1:27" ht="34.5" customHeight="1" thickTop="1">
      <c r="A4" s="133" t="s">
        <v>31</v>
      </c>
      <c r="B4" s="133"/>
      <c r="C4" s="134"/>
      <c r="D4" s="139" t="s">
        <v>32</v>
      </c>
      <c r="E4" s="133"/>
      <c r="F4" s="133"/>
      <c r="G4" s="133"/>
      <c r="H4" s="133"/>
      <c r="I4" s="13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ht="34.5" customHeight="1">
      <c r="A5" s="135"/>
      <c r="B5" s="135"/>
      <c r="C5" s="136"/>
      <c r="D5" s="140"/>
      <c r="E5" s="137"/>
      <c r="F5" s="137"/>
      <c r="G5" s="137"/>
      <c r="H5" s="137"/>
      <c r="I5" s="138"/>
      <c r="J5" s="131" t="s">
        <v>35</v>
      </c>
      <c r="K5" s="141"/>
      <c r="L5" s="141"/>
      <c r="M5" s="141"/>
      <c r="N5" s="141"/>
      <c r="O5" s="141"/>
      <c r="P5" s="141" t="s">
        <v>34</v>
      </c>
      <c r="Q5" s="141"/>
      <c r="R5" s="141"/>
      <c r="S5" s="141"/>
      <c r="T5" s="141"/>
      <c r="U5" s="132"/>
      <c r="V5" s="131" t="s">
        <v>33</v>
      </c>
      <c r="W5" s="141"/>
      <c r="X5" s="141"/>
      <c r="Y5" s="141"/>
      <c r="Z5" s="141"/>
      <c r="AA5" s="141"/>
    </row>
    <row r="6" spans="1:27" ht="34.5" customHeight="1">
      <c r="A6" s="137"/>
      <c r="B6" s="137"/>
      <c r="C6" s="138"/>
      <c r="D6" s="131" t="s">
        <v>8</v>
      </c>
      <c r="E6" s="132"/>
      <c r="F6" s="131" t="s">
        <v>4</v>
      </c>
      <c r="G6" s="132"/>
      <c r="H6" s="131" t="s">
        <v>6</v>
      </c>
      <c r="I6" s="132"/>
      <c r="J6" s="131" t="s">
        <v>8</v>
      </c>
      <c r="K6" s="132"/>
      <c r="L6" s="131" t="s">
        <v>4</v>
      </c>
      <c r="M6" s="132"/>
      <c r="N6" s="131" t="s">
        <v>6</v>
      </c>
      <c r="O6" s="141"/>
      <c r="P6" s="141" t="s">
        <v>8</v>
      </c>
      <c r="Q6" s="132"/>
      <c r="R6" s="131" t="s">
        <v>4</v>
      </c>
      <c r="S6" s="132"/>
      <c r="T6" s="131" t="s">
        <v>6</v>
      </c>
      <c r="U6" s="132"/>
      <c r="V6" s="131" t="s">
        <v>8</v>
      </c>
      <c r="W6" s="132"/>
      <c r="X6" s="131" t="s">
        <v>4</v>
      </c>
      <c r="Y6" s="132"/>
      <c r="Z6" s="131" t="s">
        <v>6</v>
      </c>
      <c r="AA6" s="141"/>
    </row>
    <row r="7" spans="2:27" ht="34.5" customHeight="1">
      <c r="B7" s="55" t="s">
        <v>124</v>
      </c>
      <c r="C7" s="54"/>
      <c r="D7" s="56">
        <f>SUM(F7+H7)</f>
        <v>47613</v>
      </c>
      <c r="E7" s="56"/>
      <c r="F7" s="56">
        <v>23669</v>
      </c>
      <c r="G7" s="56"/>
      <c r="H7" s="56">
        <v>23944</v>
      </c>
      <c r="I7" s="56"/>
      <c r="J7" s="57">
        <f>SUM(L7:N7)</f>
        <v>14981</v>
      </c>
      <c r="K7" s="57"/>
      <c r="L7" s="57">
        <v>7544</v>
      </c>
      <c r="M7" s="57"/>
      <c r="N7" s="57">
        <v>7437</v>
      </c>
      <c r="O7" s="57"/>
      <c r="P7" s="56">
        <f>SUM(R7+T7)</f>
        <v>32632</v>
      </c>
      <c r="Q7" s="56"/>
      <c r="R7" s="56">
        <v>16125</v>
      </c>
      <c r="S7" s="56"/>
      <c r="T7" s="56">
        <v>16507</v>
      </c>
      <c r="U7" s="56"/>
      <c r="V7" s="58">
        <f>J7/D7*100</f>
        <v>31.464095940184407</v>
      </c>
      <c r="W7" s="58"/>
      <c r="X7" s="58">
        <f>L7/F7*100</f>
        <v>31.872913938062446</v>
      </c>
      <c r="Y7" s="58"/>
      <c r="Z7" s="58">
        <f>N7/H7*100</f>
        <v>31.059973270965585</v>
      </c>
      <c r="AA7" s="59"/>
    </row>
    <row r="8" spans="2:27" ht="34.5" customHeight="1">
      <c r="B8" s="55" t="s">
        <v>125</v>
      </c>
      <c r="C8" s="54"/>
      <c r="D8" s="56">
        <f>SUM(F8+H8)</f>
        <v>50319</v>
      </c>
      <c r="E8" s="56"/>
      <c r="F8" s="56">
        <v>25115</v>
      </c>
      <c r="G8" s="56"/>
      <c r="H8" s="56">
        <v>25204</v>
      </c>
      <c r="I8" s="56"/>
      <c r="J8" s="57">
        <f>SUM(L8:N8)</f>
        <v>20889</v>
      </c>
      <c r="K8" s="57"/>
      <c r="L8" s="57">
        <v>10526</v>
      </c>
      <c r="M8" s="57"/>
      <c r="N8" s="57">
        <v>10363</v>
      </c>
      <c r="O8" s="57"/>
      <c r="P8" s="56">
        <f>SUM(R8+T8)</f>
        <v>29430</v>
      </c>
      <c r="Q8" s="56"/>
      <c r="R8" s="56">
        <v>14589</v>
      </c>
      <c r="S8" s="56"/>
      <c r="T8" s="56">
        <v>14841</v>
      </c>
      <c r="U8" s="56"/>
      <c r="V8" s="58">
        <f>J8/D8*100</f>
        <v>41.51314612770524</v>
      </c>
      <c r="W8" s="58"/>
      <c r="X8" s="58">
        <f>L8/F8*100</f>
        <v>41.911208441170615</v>
      </c>
      <c r="Y8" s="58"/>
      <c r="Z8" s="58">
        <f>N8/H8*100</f>
        <v>41.116489446119665</v>
      </c>
      <c r="AA8" s="59"/>
    </row>
    <row r="9" spans="2:27" ht="34.5" customHeight="1">
      <c r="B9" s="55" t="s">
        <v>126</v>
      </c>
      <c r="C9" s="54"/>
      <c r="D9" s="56">
        <v>51798</v>
      </c>
      <c r="E9" s="56"/>
      <c r="F9" s="56">
        <v>25953</v>
      </c>
      <c r="G9" s="56"/>
      <c r="H9" s="56">
        <v>25845</v>
      </c>
      <c r="I9" s="56"/>
      <c r="J9" s="57">
        <v>19763</v>
      </c>
      <c r="K9" s="57"/>
      <c r="L9" s="57">
        <v>10023</v>
      </c>
      <c r="M9" s="57"/>
      <c r="N9" s="57">
        <v>9740</v>
      </c>
      <c r="O9" s="57"/>
      <c r="P9" s="56">
        <v>32035</v>
      </c>
      <c r="Q9" s="56"/>
      <c r="R9" s="56">
        <v>15930</v>
      </c>
      <c r="S9" s="56"/>
      <c r="T9" s="56">
        <v>16105</v>
      </c>
      <c r="U9" s="56"/>
      <c r="V9" s="58">
        <v>38.15398277925789</v>
      </c>
      <c r="W9" s="58"/>
      <c r="X9" s="58">
        <v>38.619812738411746</v>
      </c>
      <c r="Y9" s="58"/>
      <c r="Z9" s="58">
        <v>37.68620622944477</v>
      </c>
      <c r="AA9" s="59"/>
    </row>
    <row r="10" spans="1:27" ht="34.5" customHeight="1" thickBot="1">
      <c r="A10" s="60"/>
      <c r="B10" s="61" t="s">
        <v>127</v>
      </c>
      <c r="C10" s="62"/>
      <c r="D10" s="63">
        <f>SUM(F10+H10)</f>
        <v>52660</v>
      </c>
      <c r="E10" s="64"/>
      <c r="F10" s="64">
        <v>26450</v>
      </c>
      <c r="G10" s="64"/>
      <c r="H10" s="64">
        <v>26210</v>
      </c>
      <c r="I10" s="64"/>
      <c r="J10" s="64">
        <f>SUM(L10:N10)</f>
        <v>28391</v>
      </c>
      <c r="K10" s="64"/>
      <c r="L10" s="64">
        <v>14288</v>
      </c>
      <c r="M10" s="64"/>
      <c r="N10" s="64">
        <v>14103</v>
      </c>
      <c r="O10" s="64"/>
      <c r="P10" s="64">
        <f>SUM(R10+T10)</f>
        <v>24269</v>
      </c>
      <c r="Q10" s="64"/>
      <c r="R10" s="64">
        <v>12162</v>
      </c>
      <c r="S10" s="64"/>
      <c r="T10" s="64">
        <v>12107</v>
      </c>
      <c r="U10" s="64"/>
      <c r="V10" s="65">
        <f>J10/D10*100</f>
        <v>53.91378655526016</v>
      </c>
      <c r="W10" s="65"/>
      <c r="X10" s="65">
        <f>L10/F10*100</f>
        <v>54.018903591682424</v>
      </c>
      <c r="Y10" s="65"/>
      <c r="Z10" s="65">
        <f>N10/H10*100</f>
        <v>53.80770698206791</v>
      </c>
      <c r="AA10" s="66"/>
    </row>
    <row r="11" spans="1:27" ht="19.5" customHeight="1" thickTop="1">
      <c r="A11" s="67"/>
      <c r="B11" s="67"/>
      <c r="C11" s="67"/>
      <c r="D11" s="67"/>
      <c r="E11" s="67"/>
      <c r="F11" s="67"/>
      <c r="G11" s="67"/>
      <c r="H11" s="67"/>
      <c r="I11" s="67"/>
      <c r="J11" s="68"/>
      <c r="K11" s="68"/>
      <c r="L11" s="68"/>
      <c r="P11" s="53" t="s">
        <v>119</v>
      </c>
      <c r="Q11" s="53"/>
      <c r="V11" s="25"/>
      <c r="W11" s="25"/>
      <c r="X11" s="25"/>
      <c r="Y11" s="25"/>
      <c r="Z11" s="25"/>
      <c r="AA11" s="25" t="s">
        <v>112</v>
      </c>
    </row>
  </sheetData>
  <sheetProtection/>
  <mergeCells count="17">
    <mergeCell ref="V5:AA5"/>
    <mergeCell ref="V6:W6"/>
    <mergeCell ref="X6:Y6"/>
    <mergeCell ref="N6:O6"/>
    <mergeCell ref="J5:O5"/>
    <mergeCell ref="P5:U5"/>
    <mergeCell ref="Z6:AA6"/>
    <mergeCell ref="J6:K6"/>
    <mergeCell ref="P6:Q6"/>
    <mergeCell ref="L6:M6"/>
    <mergeCell ref="T6:U6"/>
    <mergeCell ref="R6:S6"/>
    <mergeCell ref="A4:C6"/>
    <mergeCell ref="D6:E6"/>
    <mergeCell ref="F6:G6"/>
    <mergeCell ref="H6:I6"/>
    <mergeCell ref="D4:I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4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9.625" style="3" customWidth="1"/>
    <col min="23" max="23" width="3.625" style="3" customWidth="1"/>
    <col min="24" max="24" width="9.625" style="3" customWidth="1"/>
    <col min="25" max="25" width="3.625" style="3" customWidth="1"/>
    <col min="26" max="26" width="9.625" style="3" customWidth="1"/>
    <col min="27" max="27" width="3.625" style="4" customWidth="1"/>
    <col min="28" max="16384" width="9.00390625" style="4" customWidth="1"/>
  </cols>
  <sheetData>
    <row r="1" spans="1:8" ht="19.5" customHeight="1">
      <c r="A1" s="39" t="s">
        <v>41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spans="2:27" s="7" customFormat="1" ht="10.5" customHeight="1" thickBot="1"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"/>
      <c r="Q3" s="41"/>
      <c r="R3" s="3"/>
      <c r="S3" s="3"/>
      <c r="T3" s="3"/>
      <c r="U3" s="3"/>
      <c r="V3" s="9"/>
      <c r="W3" s="9"/>
      <c r="X3" s="9"/>
      <c r="Y3" s="9"/>
      <c r="Z3" s="9"/>
      <c r="AA3" s="9"/>
    </row>
    <row r="4" spans="1:27" s="7" customFormat="1" ht="34.5" customHeight="1" thickTop="1">
      <c r="A4" s="123" t="s">
        <v>31</v>
      </c>
      <c r="B4" s="123"/>
      <c r="C4" s="124"/>
      <c r="D4" s="129" t="s">
        <v>32</v>
      </c>
      <c r="E4" s="123"/>
      <c r="F4" s="123"/>
      <c r="G4" s="123"/>
      <c r="H4" s="123"/>
      <c r="I4" s="12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s="7" customFormat="1" ht="34.5" customHeight="1">
      <c r="A5" s="125"/>
      <c r="B5" s="125"/>
      <c r="C5" s="126"/>
      <c r="D5" s="130"/>
      <c r="E5" s="127"/>
      <c r="F5" s="127"/>
      <c r="G5" s="127"/>
      <c r="H5" s="127"/>
      <c r="I5" s="128"/>
      <c r="J5" s="120" t="s">
        <v>35</v>
      </c>
      <c r="K5" s="122"/>
      <c r="L5" s="122"/>
      <c r="M5" s="122"/>
      <c r="N5" s="122"/>
      <c r="O5" s="122"/>
      <c r="P5" s="122" t="s">
        <v>34</v>
      </c>
      <c r="Q5" s="122"/>
      <c r="R5" s="122"/>
      <c r="S5" s="122"/>
      <c r="T5" s="122"/>
      <c r="U5" s="121"/>
      <c r="V5" s="120" t="s">
        <v>33</v>
      </c>
      <c r="W5" s="122"/>
      <c r="X5" s="122"/>
      <c r="Y5" s="122"/>
      <c r="Z5" s="122"/>
      <c r="AA5" s="122"/>
    </row>
    <row r="6" spans="1:27" s="7" customFormat="1" ht="34.5" customHeight="1">
      <c r="A6" s="127"/>
      <c r="B6" s="127"/>
      <c r="C6" s="128"/>
      <c r="D6" s="120" t="s">
        <v>8</v>
      </c>
      <c r="E6" s="121"/>
      <c r="F6" s="120" t="s">
        <v>4</v>
      </c>
      <c r="G6" s="121"/>
      <c r="H6" s="120" t="s">
        <v>6</v>
      </c>
      <c r="I6" s="121"/>
      <c r="J6" s="120" t="s">
        <v>8</v>
      </c>
      <c r="K6" s="121"/>
      <c r="L6" s="120" t="s">
        <v>4</v>
      </c>
      <c r="M6" s="121"/>
      <c r="N6" s="120" t="s">
        <v>6</v>
      </c>
      <c r="O6" s="122"/>
      <c r="P6" s="122" t="s">
        <v>8</v>
      </c>
      <c r="Q6" s="121"/>
      <c r="R6" s="120" t="s">
        <v>4</v>
      </c>
      <c r="S6" s="121"/>
      <c r="T6" s="120" t="s">
        <v>6</v>
      </c>
      <c r="U6" s="121"/>
      <c r="V6" s="120" t="s">
        <v>8</v>
      </c>
      <c r="W6" s="121"/>
      <c r="X6" s="120" t="s">
        <v>4</v>
      </c>
      <c r="Y6" s="121"/>
      <c r="Z6" s="120" t="s">
        <v>6</v>
      </c>
      <c r="AA6" s="122"/>
    </row>
    <row r="7" spans="2:27" s="7" customFormat="1" ht="34.5" customHeight="1">
      <c r="B7" s="24" t="s">
        <v>128</v>
      </c>
      <c r="C7" s="13"/>
      <c r="D7" s="43">
        <f>SUM(F7+H7)</f>
        <v>47893</v>
      </c>
      <c r="E7" s="43"/>
      <c r="F7" s="43">
        <v>23817</v>
      </c>
      <c r="G7" s="43"/>
      <c r="H7" s="43">
        <v>24076</v>
      </c>
      <c r="I7" s="43"/>
      <c r="J7" s="44">
        <f>SUM(L7:N7)</f>
        <v>20296</v>
      </c>
      <c r="K7" s="44"/>
      <c r="L7" s="44">
        <v>9941</v>
      </c>
      <c r="M7" s="44"/>
      <c r="N7" s="44">
        <v>10355</v>
      </c>
      <c r="O7" s="44"/>
      <c r="P7" s="43">
        <f>SUM(R7+T7)</f>
        <v>27597</v>
      </c>
      <c r="Q7" s="43"/>
      <c r="R7" s="43">
        <v>13876</v>
      </c>
      <c r="S7" s="43"/>
      <c r="T7" s="43">
        <v>13721</v>
      </c>
      <c r="U7" s="43"/>
      <c r="V7" s="45">
        <f>J7/D7*100</f>
        <v>42.377800513645</v>
      </c>
      <c r="W7" s="45"/>
      <c r="X7" s="45">
        <f>L7/F7*100</f>
        <v>41.739093924507706</v>
      </c>
      <c r="Y7" s="45"/>
      <c r="Z7" s="45">
        <f>N7/H7*100</f>
        <v>43.00963615218475</v>
      </c>
      <c r="AA7" s="100"/>
    </row>
    <row r="8" spans="2:27" s="7" customFormat="1" ht="34.5" customHeight="1">
      <c r="B8" s="24" t="s">
        <v>129</v>
      </c>
      <c r="C8" s="13"/>
      <c r="D8" s="43">
        <f>SUM(F8+H8)</f>
        <v>50072</v>
      </c>
      <c r="E8" s="43"/>
      <c r="F8" s="43">
        <v>25009</v>
      </c>
      <c r="G8" s="43"/>
      <c r="H8" s="43">
        <v>25063</v>
      </c>
      <c r="I8" s="43"/>
      <c r="J8" s="44">
        <f>SUM(L8:N8)</f>
        <v>25949</v>
      </c>
      <c r="K8" s="44"/>
      <c r="L8" s="44">
        <v>12594</v>
      </c>
      <c r="M8" s="44"/>
      <c r="N8" s="44">
        <v>13355</v>
      </c>
      <c r="O8" s="44"/>
      <c r="P8" s="43">
        <f>SUM(R8+T8)</f>
        <v>24123</v>
      </c>
      <c r="Q8" s="43"/>
      <c r="R8" s="43">
        <v>12415</v>
      </c>
      <c r="S8" s="43"/>
      <c r="T8" s="43">
        <v>11708</v>
      </c>
      <c r="U8" s="43"/>
      <c r="V8" s="45">
        <f>J8/D8*100</f>
        <v>51.82337434094904</v>
      </c>
      <c r="W8" s="45"/>
      <c r="X8" s="45">
        <f>L8/F8*100</f>
        <v>50.35787116638011</v>
      </c>
      <c r="Y8" s="45"/>
      <c r="Z8" s="45">
        <f>N8/H8*100</f>
        <v>53.28571998563619</v>
      </c>
      <c r="AA8" s="100"/>
    </row>
    <row r="9" spans="2:27" s="7" customFormat="1" ht="34.5" customHeight="1">
      <c r="B9" s="24" t="s">
        <v>130</v>
      </c>
      <c r="C9" s="13"/>
      <c r="D9" s="43"/>
      <c r="E9" s="43"/>
      <c r="F9" s="43"/>
      <c r="G9" s="43"/>
      <c r="H9" s="43"/>
      <c r="I9" s="43"/>
      <c r="J9" s="44"/>
      <c r="K9" s="44"/>
      <c r="L9" s="44"/>
      <c r="M9" s="44"/>
      <c r="N9" s="44"/>
      <c r="O9" s="44"/>
      <c r="P9" s="93" t="s">
        <v>131</v>
      </c>
      <c r="Q9" s="43"/>
      <c r="R9" s="43"/>
      <c r="S9" s="43"/>
      <c r="T9" s="43"/>
      <c r="U9" s="43"/>
      <c r="V9" s="45"/>
      <c r="W9" s="45"/>
      <c r="X9" s="45"/>
      <c r="Y9" s="45"/>
      <c r="Z9" s="45"/>
      <c r="AA9" s="100"/>
    </row>
    <row r="10" spans="1:27" s="7" customFormat="1" ht="34.5" customHeight="1" thickBot="1">
      <c r="A10" s="35"/>
      <c r="B10" s="37" t="s">
        <v>132</v>
      </c>
      <c r="C10" s="22"/>
      <c r="D10" s="46">
        <f>SUM(F10+H10)</f>
        <v>52706</v>
      </c>
      <c r="E10" s="47"/>
      <c r="F10" s="47">
        <v>26483</v>
      </c>
      <c r="G10" s="47"/>
      <c r="H10" s="47">
        <v>26223</v>
      </c>
      <c r="I10" s="47"/>
      <c r="J10" s="47">
        <f>SUM(L10:N10)</f>
        <v>25659</v>
      </c>
      <c r="K10" s="47"/>
      <c r="L10" s="47">
        <v>12637</v>
      </c>
      <c r="M10" s="47"/>
      <c r="N10" s="47">
        <v>13022</v>
      </c>
      <c r="O10" s="47"/>
      <c r="P10" s="47">
        <f>SUM(R10+T10)</f>
        <v>27047</v>
      </c>
      <c r="Q10" s="47"/>
      <c r="R10" s="47">
        <v>13846</v>
      </c>
      <c r="S10" s="47"/>
      <c r="T10" s="47">
        <v>13201</v>
      </c>
      <c r="U10" s="47"/>
      <c r="V10" s="48">
        <f>J10/D10*100</f>
        <v>48.68326186771905</v>
      </c>
      <c r="W10" s="48"/>
      <c r="X10" s="48">
        <f>L10/F10*100</f>
        <v>47.717403617414945</v>
      </c>
      <c r="Y10" s="48"/>
      <c r="Z10" s="48">
        <f>N10/H10*100</f>
        <v>49.65869656408496</v>
      </c>
      <c r="AA10" s="101"/>
    </row>
    <row r="11" spans="1:27" s="7" customFormat="1" ht="19.5" customHeight="1" thickTop="1">
      <c r="A11" s="105"/>
      <c r="B11" s="105"/>
      <c r="C11" s="105"/>
      <c r="D11" s="105"/>
      <c r="E11" s="105"/>
      <c r="F11" s="105"/>
      <c r="G11" s="105"/>
      <c r="H11" s="105"/>
      <c r="I11" s="105"/>
      <c r="J11" s="3"/>
      <c r="K11" s="3"/>
      <c r="L11" s="3"/>
      <c r="M11" s="3"/>
      <c r="N11" s="3"/>
      <c r="O11" s="3"/>
      <c r="P11" s="41" t="s">
        <v>119</v>
      </c>
      <c r="Q11" s="41"/>
      <c r="R11" s="3"/>
      <c r="S11" s="3"/>
      <c r="T11" s="3"/>
      <c r="U11" s="3"/>
      <c r="V11" s="25"/>
      <c r="W11" s="25"/>
      <c r="X11" s="25"/>
      <c r="Y11" s="25"/>
      <c r="Z11" s="25"/>
      <c r="AA11" s="25" t="s">
        <v>112</v>
      </c>
    </row>
  </sheetData>
  <sheetProtection/>
  <mergeCells count="17">
    <mergeCell ref="P6:Q6"/>
    <mergeCell ref="P5:U5"/>
    <mergeCell ref="A4:C6"/>
    <mergeCell ref="D6:E6"/>
    <mergeCell ref="F6:G6"/>
    <mergeCell ref="H6:I6"/>
    <mergeCell ref="D4:I5"/>
    <mergeCell ref="V5:AA5"/>
    <mergeCell ref="X6:Y6"/>
    <mergeCell ref="Z6:AA6"/>
    <mergeCell ref="T6:U6"/>
    <mergeCell ref="V6:W6"/>
    <mergeCell ref="J6:K6"/>
    <mergeCell ref="L6:M6"/>
    <mergeCell ref="R6:S6"/>
    <mergeCell ref="J5:O5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1.625" style="4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9.625" style="3" customWidth="1"/>
    <col min="23" max="23" width="3.625" style="3" customWidth="1"/>
    <col min="24" max="24" width="9.625" style="3" customWidth="1"/>
    <col min="25" max="25" width="3.625" style="3" customWidth="1"/>
    <col min="26" max="26" width="9.625" style="3" customWidth="1"/>
    <col min="27" max="27" width="3.625" style="4" customWidth="1"/>
    <col min="28" max="16384" width="9.00390625" style="4" customWidth="1"/>
  </cols>
  <sheetData>
    <row r="1" spans="1:8" ht="19.5" customHeight="1">
      <c r="A1" s="39" t="s">
        <v>42</v>
      </c>
      <c r="B1" s="39"/>
      <c r="C1" s="39"/>
      <c r="D1" s="39"/>
      <c r="E1" s="39"/>
      <c r="F1" s="39"/>
      <c r="G1" s="39"/>
      <c r="H1" s="39"/>
    </row>
    <row r="2" spans="1:8" ht="19.5" customHeight="1">
      <c r="A2" s="39"/>
      <c r="B2" s="39"/>
      <c r="C2" s="39"/>
      <c r="D2" s="39"/>
      <c r="E2" s="39"/>
      <c r="F2" s="39"/>
      <c r="G2" s="39"/>
      <c r="H2" s="39"/>
    </row>
    <row r="3" spans="2:27" s="7" customFormat="1" ht="12.75" customHeight="1" thickBot="1"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"/>
      <c r="Q3" s="41"/>
      <c r="R3" s="3"/>
      <c r="S3" s="3"/>
      <c r="T3" s="3"/>
      <c r="U3" s="3"/>
      <c r="V3" s="9"/>
      <c r="W3" s="9"/>
      <c r="X3" s="9"/>
      <c r="Y3" s="9"/>
      <c r="Z3" s="9"/>
      <c r="AA3" s="9"/>
    </row>
    <row r="4" spans="1:27" s="7" customFormat="1" ht="34.5" customHeight="1" thickTop="1">
      <c r="A4" s="123" t="s">
        <v>31</v>
      </c>
      <c r="B4" s="123"/>
      <c r="C4" s="124"/>
      <c r="D4" s="129" t="s">
        <v>32</v>
      </c>
      <c r="E4" s="123"/>
      <c r="F4" s="123"/>
      <c r="G4" s="123"/>
      <c r="H4" s="123"/>
      <c r="I4" s="12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s="7" customFormat="1" ht="34.5" customHeight="1">
      <c r="A5" s="125"/>
      <c r="B5" s="125"/>
      <c r="C5" s="126"/>
      <c r="D5" s="130"/>
      <c r="E5" s="127"/>
      <c r="F5" s="127"/>
      <c r="G5" s="127"/>
      <c r="H5" s="127"/>
      <c r="I5" s="128"/>
      <c r="J5" s="120" t="s">
        <v>35</v>
      </c>
      <c r="K5" s="122"/>
      <c r="L5" s="122"/>
      <c r="M5" s="122"/>
      <c r="N5" s="122"/>
      <c r="O5" s="122"/>
      <c r="P5" s="122" t="s">
        <v>34</v>
      </c>
      <c r="Q5" s="122"/>
      <c r="R5" s="122"/>
      <c r="S5" s="122"/>
      <c r="T5" s="122"/>
      <c r="U5" s="121"/>
      <c r="V5" s="120" t="s">
        <v>33</v>
      </c>
      <c r="W5" s="122"/>
      <c r="X5" s="122"/>
      <c r="Y5" s="122"/>
      <c r="Z5" s="122"/>
      <c r="AA5" s="122"/>
    </row>
    <row r="6" spans="1:27" s="7" customFormat="1" ht="34.5" customHeight="1">
      <c r="A6" s="127"/>
      <c r="B6" s="127"/>
      <c r="C6" s="128"/>
      <c r="D6" s="120" t="s">
        <v>8</v>
      </c>
      <c r="E6" s="121"/>
      <c r="F6" s="120" t="s">
        <v>4</v>
      </c>
      <c r="G6" s="121"/>
      <c r="H6" s="120" t="s">
        <v>6</v>
      </c>
      <c r="I6" s="121"/>
      <c r="J6" s="120" t="s">
        <v>8</v>
      </c>
      <c r="K6" s="121"/>
      <c r="L6" s="120" t="s">
        <v>4</v>
      </c>
      <c r="M6" s="121"/>
      <c r="N6" s="120" t="s">
        <v>6</v>
      </c>
      <c r="O6" s="122"/>
      <c r="P6" s="122" t="s">
        <v>8</v>
      </c>
      <c r="Q6" s="121"/>
      <c r="R6" s="120" t="s">
        <v>4</v>
      </c>
      <c r="S6" s="121"/>
      <c r="T6" s="120" t="s">
        <v>6</v>
      </c>
      <c r="U6" s="121"/>
      <c r="V6" s="120" t="s">
        <v>8</v>
      </c>
      <c r="W6" s="121"/>
      <c r="X6" s="120" t="s">
        <v>4</v>
      </c>
      <c r="Y6" s="121"/>
      <c r="Z6" s="120" t="s">
        <v>6</v>
      </c>
      <c r="AA6" s="122"/>
    </row>
    <row r="7" spans="2:27" s="7" customFormat="1" ht="34.5" customHeight="1">
      <c r="B7" s="24" t="s">
        <v>133</v>
      </c>
      <c r="C7" s="13"/>
      <c r="D7" s="43">
        <f>SUM(F7+H7)</f>
        <v>47951</v>
      </c>
      <c r="E7" s="43"/>
      <c r="F7" s="43">
        <v>23850</v>
      </c>
      <c r="G7" s="43"/>
      <c r="H7" s="43">
        <v>24101</v>
      </c>
      <c r="I7" s="43"/>
      <c r="J7" s="44">
        <f>SUM(L7:N7)</f>
        <v>30604</v>
      </c>
      <c r="K7" s="44"/>
      <c r="L7" s="44">
        <v>14561</v>
      </c>
      <c r="M7" s="44"/>
      <c r="N7" s="44">
        <v>16043</v>
      </c>
      <c r="O7" s="44"/>
      <c r="P7" s="43">
        <f>SUM(R7+T7)</f>
        <v>17347</v>
      </c>
      <c r="Q7" s="43"/>
      <c r="R7" s="43">
        <v>9289</v>
      </c>
      <c r="S7" s="43"/>
      <c r="T7" s="43">
        <v>8058</v>
      </c>
      <c r="U7" s="43"/>
      <c r="V7" s="45">
        <f>J7/D7*100</f>
        <v>63.82348647577736</v>
      </c>
      <c r="W7" s="45"/>
      <c r="X7" s="45">
        <f>L7/F7*100</f>
        <v>61.0524109014675</v>
      </c>
      <c r="Y7" s="45"/>
      <c r="Z7" s="45">
        <f>N7/H7*100</f>
        <v>66.56570266793909</v>
      </c>
      <c r="AA7" s="100"/>
    </row>
    <row r="8" spans="2:27" s="7" customFormat="1" ht="34.5" customHeight="1">
      <c r="B8" s="24" t="s">
        <v>134</v>
      </c>
      <c r="C8" s="13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 t="s">
        <v>135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2:27" s="7" customFormat="1" ht="34.5" customHeight="1">
      <c r="B9" s="33" t="s">
        <v>136</v>
      </c>
      <c r="C9" s="13"/>
      <c r="D9" s="102">
        <f>SUM(F9+H9)</f>
        <v>51118</v>
      </c>
      <c r="E9" s="44"/>
      <c r="F9" s="44">
        <v>25637</v>
      </c>
      <c r="G9" s="44"/>
      <c r="H9" s="44">
        <v>25481</v>
      </c>
      <c r="I9" s="44"/>
      <c r="J9" s="44">
        <f>SUM(L9:N9)</f>
        <v>29010</v>
      </c>
      <c r="K9" s="44"/>
      <c r="L9" s="44">
        <v>13921</v>
      </c>
      <c r="M9" s="44"/>
      <c r="N9" s="44">
        <v>15089</v>
      </c>
      <c r="O9" s="44"/>
      <c r="P9" s="44">
        <f>SUM(R9+T9)</f>
        <v>22108</v>
      </c>
      <c r="Q9" s="44"/>
      <c r="R9" s="44">
        <v>11716</v>
      </c>
      <c r="S9" s="44"/>
      <c r="T9" s="44">
        <v>10392</v>
      </c>
      <c r="U9" s="44"/>
      <c r="V9" s="103">
        <f>J9/D9*100</f>
        <v>56.75104659806721</v>
      </c>
      <c r="W9" s="103"/>
      <c r="X9" s="103">
        <f>L9/F9*100</f>
        <v>54.300425166751175</v>
      </c>
      <c r="Y9" s="103"/>
      <c r="Z9" s="103">
        <f>N9/H9*100</f>
        <v>59.21667124524155</v>
      </c>
      <c r="AA9" s="93"/>
    </row>
    <row r="10" spans="1:27" s="7" customFormat="1" ht="34.5" customHeight="1" thickBot="1">
      <c r="A10" s="35"/>
      <c r="B10" s="37" t="s">
        <v>137</v>
      </c>
      <c r="C10" s="22"/>
      <c r="D10" s="46">
        <f>SUM(F10+H10)</f>
        <v>52045</v>
      </c>
      <c r="E10" s="47"/>
      <c r="F10" s="47">
        <v>26161</v>
      </c>
      <c r="G10" s="47"/>
      <c r="H10" s="47">
        <v>25884</v>
      </c>
      <c r="I10" s="47"/>
      <c r="J10" s="47">
        <f>SUM(L10:N10)</f>
        <v>30130</v>
      </c>
      <c r="K10" s="47"/>
      <c r="L10" s="47">
        <v>14521</v>
      </c>
      <c r="M10" s="47"/>
      <c r="N10" s="47">
        <v>15609</v>
      </c>
      <c r="O10" s="47"/>
      <c r="P10" s="47">
        <f>SUM(R10+T10)</f>
        <v>21915</v>
      </c>
      <c r="Q10" s="47"/>
      <c r="R10" s="47">
        <v>11640</v>
      </c>
      <c r="S10" s="47"/>
      <c r="T10" s="47">
        <v>10275</v>
      </c>
      <c r="U10" s="47"/>
      <c r="V10" s="48">
        <f>J10/D10*100</f>
        <v>57.89220866557786</v>
      </c>
      <c r="W10" s="48"/>
      <c r="X10" s="48">
        <f>L10/F10*100</f>
        <v>55.506287985933255</v>
      </c>
      <c r="Y10" s="48"/>
      <c r="Z10" s="48">
        <f>N10/H10*100</f>
        <v>60.303662494204914</v>
      </c>
      <c r="AA10" s="101"/>
    </row>
    <row r="11" spans="1:27" s="7" customFormat="1" ht="19.5" customHeight="1" thickTop="1">
      <c r="A11" s="105"/>
      <c r="B11" s="105"/>
      <c r="C11" s="105"/>
      <c r="D11" s="105"/>
      <c r="E11" s="105"/>
      <c r="F11" s="105"/>
      <c r="G11" s="105"/>
      <c r="H11" s="105"/>
      <c r="I11" s="105"/>
      <c r="J11" s="3"/>
      <c r="K11" s="3"/>
      <c r="L11" s="3"/>
      <c r="M11" s="3"/>
      <c r="N11" s="3"/>
      <c r="O11" s="3"/>
      <c r="P11" s="41" t="s">
        <v>119</v>
      </c>
      <c r="Q11" s="41"/>
      <c r="R11" s="3"/>
      <c r="S11" s="3"/>
      <c r="T11" s="3"/>
      <c r="U11" s="3"/>
      <c r="V11" s="25"/>
      <c r="W11" s="25"/>
      <c r="X11" s="25"/>
      <c r="Y11" s="25"/>
      <c r="Z11" s="25"/>
      <c r="AA11" s="25" t="s">
        <v>112</v>
      </c>
    </row>
  </sheetData>
  <sheetProtection/>
  <mergeCells count="17">
    <mergeCell ref="P6:Q6"/>
    <mergeCell ref="P5:U5"/>
    <mergeCell ref="A4:C6"/>
    <mergeCell ref="D6:E6"/>
    <mergeCell ref="F6:G6"/>
    <mergeCell ref="H6:I6"/>
    <mergeCell ref="D4:I5"/>
    <mergeCell ref="V5:AA5"/>
    <mergeCell ref="X6:Y6"/>
    <mergeCell ref="Z6:AA6"/>
    <mergeCell ref="T6:U6"/>
    <mergeCell ref="V6:W6"/>
    <mergeCell ref="J6:K6"/>
    <mergeCell ref="L6:M6"/>
    <mergeCell ref="R6:S6"/>
    <mergeCell ref="J5:O5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1.625" style="3" customWidth="1"/>
    <col min="2" max="2" width="17.625" style="3" customWidth="1"/>
    <col min="3" max="3" width="1.625" style="3" customWidth="1"/>
    <col min="4" max="4" width="8.125" style="3" customWidth="1"/>
    <col min="5" max="5" width="1.625" style="3" customWidth="1"/>
    <col min="6" max="6" width="8.125" style="3" customWidth="1"/>
    <col min="7" max="7" width="1.625" style="3" customWidth="1"/>
    <col min="8" max="8" width="8.125" style="3" customWidth="1"/>
    <col min="9" max="9" width="1.625" style="3" customWidth="1"/>
    <col min="10" max="10" width="9.625" style="3" customWidth="1"/>
    <col min="11" max="11" width="2.625" style="3" customWidth="1"/>
    <col min="12" max="12" width="9.625" style="3" customWidth="1"/>
    <col min="13" max="13" width="2.625" style="3" customWidth="1"/>
    <col min="14" max="14" width="9.625" style="3" customWidth="1"/>
    <col min="15" max="15" width="2.625" style="3" customWidth="1"/>
    <col min="16" max="16" width="9.625" style="3" customWidth="1"/>
    <col min="17" max="17" width="3.625" style="3" customWidth="1"/>
    <col min="18" max="18" width="9.625" style="3" customWidth="1"/>
    <col min="19" max="19" width="3.625" style="3" customWidth="1"/>
    <col min="20" max="20" width="9.625" style="3" customWidth="1"/>
    <col min="21" max="21" width="3.625" style="3" customWidth="1"/>
    <col min="22" max="22" width="8.625" style="3" customWidth="1"/>
    <col min="23" max="23" width="3.625" style="3" customWidth="1"/>
    <col min="24" max="24" width="8.625" style="3" customWidth="1"/>
    <col min="25" max="25" width="3.625" style="3" customWidth="1"/>
    <col min="26" max="26" width="8.625" style="3" customWidth="1"/>
    <col min="27" max="27" width="3.625" style="3" customWidth="1"/>
    <col min="28" max="16384" width="9.00390625" style="3" customWidth="1"/>
  </cols>
  <sheetData>
    <row r="1" spans="1:8" ht="19.5" customHeight="1">
      <c r="A1" s="39" t="s">
        <v>43</v>
      </c>
      <c r="B1" s="39"/>
      <c r="C1" s="39"/>
      <c r="D1" s="39"/>
      <c r="E1" s="39"/>
      <c r="F1" s="39"/>
      <c r="G1" s="39"/>
      <c r="H1" s="39"/>
    </row>
    <row r="2" spans="1:8" ht="21" customHeight="1">
      <c r="A2" s="39"/>
      <c r="B2" s="39"/>
      <c r="C2" s="39"/>
      <c r="D2" s="39"/>
      <c r="E2" s="39"/>
      <c r="F2" s="39"/>
      <c r="G2" s="39"/>
      <c r="H2" s="39"/>
    </row>
    <row r="3" spans="2:27" ht="12.75" customHeight="1" thickBot="1">
      <c r="B3" s="40"/>
      <c r="P3" s="41"/>
      <c r="Q3" s="41"/>
      <c r="V3" s="9"/>
      <c r="W3" s="9"/>
      <c r="X3" s="9"/>
      <c r="Y3" s="9"/>
      <c r="Z3" s="9"/>
      <c r="AA3" s="9"/>
    </row>
    <row r="4" spans="1:27" ht="34.5" customHeight="1" thickTop="1">
      <c r="A4" s="123" t="s">
        <v>31</v>
      </c>
      <c r="B4" s="123"/>
      <c r="C4" s="124"/>
      <c r="D4" s="129" t="s">
        <v>32</v>
      </c>
      <c r="E4" s="123"/>
      <c r="F4" s="123"/>
      <c r="G4" s="123"/>
      <c r="H4" s="123"/>
      <c r="I4" s="124"/>
      <c r="J4" s="50"/>
      <c r="K4" s="51"/>
      <c r="L4" s="51" t="s">
        <v>89</v>
      </c>
      <c r="M4" s="51"/>
      <c r="N4" s="51"/>
      <c r="O4" s="51"/>
      <c r="P4" s="51" t="s">
        <v>113</v>
      </c>
      <c r="Q4" s="51"/>
      <c r="R4" s="51"/>
      <c r="S4" s="51"/>
      <c r="T4" s="51" t="s">
        <v>114</v>
      </c>
      <c r="U4" s="51"/>
      <c r="V4" s="51"/>
      <c r="W4" s="51"/>
      <c r="X4" s="51" t="s">
        <v>115</v>
      </c>
      <c r="Y4" s="51"/>
      <c r="Z4" s="51"/>
      <c r="AA4" s="51"/>
    </row>
    <row r="5" spans="1:27" ht="34.5" customHeight="1">
      <c r="A5" s="125"/>
      <c r="B5" s="125"/>
      <c r="C5" s="126"/>
      <c r="D5" s="130"/>
      <c r="E5" s="127"/>
      <c r="F5" s="127"/>
      <c r="G5" s="127"/>
      <c r="H5" s="127"/>
      <c r="I5" s="128"/>
      <c r="J5" s="120" t="s">
        <v>35</v>
      </c>
      <c r="K5" s="122"/>
      <c r="L5" s="122"/>
      <c r="M5" s="122"/>
      <c r="N5" s="122"/>
      <c r="O5" s="122"/>
      <c r="P5" s="122" t="s">
        <v>34</v>
      </c>
      <c r="Q5" s="122"/>
      <c r="R5" s="122"/>
      <c r="S5" s="122"/>
      <c r="T5" s="122"/>
      <c r="U5" s="121"/>
      <c r="V5" s="120" t="s">
        <v>33</v>
      </c>
      <c r="W5" s="122"/>
      <c r="X5" s="122"/>
      <c r="Y5" s="122"/>
      <c r="Z5" s="122"/>
      <c r="AA5" s="122"/>
    </row>
    <row r="6" spans="1:27" ht="34.5" customHeight="1">
      <c r="A6" s="127"/>
      <c r="B6" s="127"/>
      <c r="C6" s="128"/>
      <c r="D6" s="120" t="s">
        <v>8</v>
      </c>
      <c r="E6" s="121"/>
      <c r="F6" s="120" t="s">
        <v>4</v>
      </c>
      <c r="G6" s="121"/>
      <c r="H6" s="120" t="s">
        <v>6</v>
      </c>
      <c r="I6" s="121"/>
      <c r="J6" s="120" t="s">
        <v>8</v>
      </c>
      <c r="K6" s="121"/>
      <c r="L6" s="120" t="s">
        <v>4</v>
      </c>
      <c r="M6" s="121"/>
      <c r="N6" s="120" t="s">
        <v>6</v>
      </c>
      <c r="O6" s="122"/>
      <c r="P6" s="122" t="s">
        <v>8</v>
      </c>
      <c r="Q6" s="121"/>
      <c r="R6" s="120" t="s">
        <v>4</v>
      </c>
      <c r="S6" s="121"/>
      <c r="T6" s="120" t="s">
        <v>6</v>
      </c>
      <c r="U6" s="121"/>
      <c r="V6" s="120" t="s">
        <v>8</v>
      </c>
      <c r="W6" s="121"/>
      <c r="X6" s="120" t="s">
        <v>4</v>
      </c>
      <c r="Y6" s="121"/>
      <c r="Z6" s="120" t="s">
        <v>6</v>
      </c>
      <c r="AA6" s="122"/>
    </row>
    <row r="7" spans="2:27" ht="34.5" customHeight="1">
      <c r="B7" s="24" t="s">
        <v>133</v>
      </c>
      <c r="C7" s="13"/>
      <c r="D7" s="43">
        <f>SUM(F7+H7)</f>
        <v>47951</v>
      </c>
      <c r="E7" s="43"/>
      <c r="F7" s="43">
        <v>23850</v>
      </c>
      <c r="G7" s="43"/>
      <c r="H7" s="43">
        <v>24101</v>
      </c>
      <c r="I7" s="43"/>
      <c r="J7" s="44">
        <f>SUM(L7:N7)</f>
        <v>30596</v>
      </c>
      <c r="K7" s="44"/>
      <c r="L7" s="44">
        <v>14558</v>
      </c>
      <c r="M7" s="44"/>
      <c r="N7" s="44">
        <v>16038</v>
      </c>
      <c r="O7" s="44"/>
      <c r="P7" s="44">
        <f>SUM(R7+T7)</f>
        <v>17355</v>
      </c>
      <c r="Q7" s="44"/>
      <c r="R7" s="43">
        <v>9292</v>
      </c>
      <c r="S7" s="43"/>
      <c r="T7" s="43">
        <v>8063</v>
      </c>
      <c r="U7" s="43"/>
      <c r="V7" s="45">
        <f>J7/D7*100</f>
        <v>63.8068027778357</v>
      </c>
      <c r="W7" s="45"/>
      <c r="X7" s="45">
        <f>L7/F7*100</f>
        <v>61.0398322851153</v>
      </c>
      <c r="Y7" s="45"/>
      <c r="Z7" s="45">
        <f>N7/H7*100</f>
        <v>66.54495664080329</v>
      </c>
      <c r="AA7" s="69"/>
    </row>
    <row r="8" spans="2:27" ht="34.5" customHeight="1">
      <c r="B8" s="24" t="s">
        <v>134</v>
      </c>
      <c r="C8" s="13"/>
      <c r="D8" s="43">
        <f>SUM(F8+H8)</f>
        <v>49563</v>
      </c>
      <c r="E8" s="43"/>
      <c r="F8" s="43">
        <v>24764</v>
      </c>
      <c r="G8" s="43"/>
      <c r="H8" s="43">
        <v>24799</v>
      </c>
      <c r="I8" s="43"/>
      <c r="J8" s="44">
        <f>SUM(L8:N8)</f>
        <v>29236</v>
      </c>
      <c r="K8" s="44"/>
      <c r="L8" s="44">
        <v>14021</v>
      </c>
      <c r="M8" s="44"/>
      <c r="N8" s="44">
        <v>15215</v>
      </c>
      <c r="O8" s="44"/>
      <c r="P8" s="44">
        <f>SUM(R8+T8)</f>
        <v>20327</v>
      </c>
      <c r="Q8" s="44"/>
      <c r="R8" s="43">
        <v>10743</v>
      </c>
      <c r="S8" s="43"/>
      <c r="T8" s="43">
        <v>9584</v>
      </c>
      <c r="U8" s="43"/>
      <c r="V8" s="45">
        <f>J8/D8*100</f>
        <v>58.98755119746585</v>
      </c>
      <c r="W8" s="45"/>
      <c r="X8" s="45">
        <f>L8/F8*100</f>
        <v>56.618478436439986</v>
      </c>
      <c r="Y8" s="45"/>
      <c r="Z8" s="45">
        <f>N8/H8*100</f>
        <v>61.35328037420864</v>
      </c>
      <c r="AA8" s="69"/>
    </row>
    <row r="9" spans="2:27" ht="34.5" customHeight="1">
      <c r="B9" s="33" t="s">
        <v>136</v>
      </c>
      <c r="C9" s="13"/>
      <c r="D9" s="44">
        <f>SUM(F9+H9)</f>
        <v>51118</v>
      </c>
      <c r="E9" s="44"/>
      <c r="F9" s="44">
        <v>25637</v>
      </c>
      <c r="G9" s="44"/>
      <c r="H9" s="44">
        <v>25481</v>
      </c>
      <c r="I9" s="44"/>
      <c r="J9" s="44">
        <f>SUM(L9:N9)</f>
        <v>29005</v>
      </c>
      <c r="K9" s="44"/>
      <c r="L9" s="44">
        <v>13919</v>
      </c>
      <c r="M9" s="44"/>
      <c r="N9" s="44">
        <v>15086</v>
      </c>
      <c r="O9" s="44"/>
      <c r="P9" s="44">
        <f>SUM(R9+T9)</f>
        <v>22110</v>
      </c>
      <c r="Q9" s="44"/>
      <c r="R9" s="44">
        <v>11718</v>
      </c>
      <c r="S9" s="44"/>
      <c r="T9" s="44">
        <v>10392</v>
      </c>
      <c r="U9" s="44"/>
      <c r="V9" s="103">
        <f>J9/D9*100</f>
        <v>56.74126530771939</v>
      </c>
      <c r="W9" s="103"/>
      <c r="X9" s="103">
        <f>L9/F9*100</f>
        <v>54.29262394195889</v>
      </c>
      <c r="Y9" s="103"/>
      <c r="Z9" s="103">
        <f>N9/H9*100</f>
        <v>59.20489776696362</v>
      </c>
      <c r="AA9" s="69"/>
    </row>
    <row r="10" spans="1:27" ht="34.5" customHeight="1" thickBot="1">
      <c r="A10" s="70"/>
      <c r="B10" s="37" t="s">
        <v>137</v>
      </c>
      <c r="C10" s="22"/>
      <c r="D10" s="46">
        <f>SUM(F10+H10)</f>
        <v>52045</v>
      </c>
      <c r="E10" s="47"/>
      <c r="F10" s="47">
        <v>26161</v>
      </c>
      <c r="G10" s="47"/>
      <c r="H10" s="47">
        <v>25884</v>
      </c>
      <c r="I10" s="47"/>
      <c r="J10" s="47">
        <f>SUM(L10:N10)</f>
        <v>30129</v>
      </c>
      <c r="K10" s="47"/>
      <c r="L10" s="47">
        <v>14521</v>
      </c>
      <c r="M10" s="47"/>
      <c r="N10" s="47">
        <v>15608</v>
      </c>
      <c r="O10" s="47"/>
      <c r="P10" s="47">
        <f>SUM(R10+T10)</f>
        <v>21916</v>
      </c>
      <c r="Q10" s="47"/>
      <c r="R10" s="47">
        <v>11640</v>
      </c>
      <c r="S10" s="47"/>
      <c r="T10" s="47">
        <v>10276</v>
      </c>
      <c r="U10" s="47"/>
      <c r="V10" s="48">
        <f>J10/D10*100</f>
        <v>57.890287251417035</v>
      </c>
      <c r="W10" s="48"/>
      <c r="X10" s="48">
        <f>L10/F10*100</f>
        <v>55.506287985933255</v>
      </c>
      <c r="Y10" s="48"/>
      <c r="Z10" s="48">
        <f>N10/H10*100</f>
        <v>60.299799103693395</v>
      </c>
      <c r="AA10" s="71"/>
    </row>
    <row r="11" spans="1:27" ht="19.5" customHeight="1" thickTop="1">
      <c r="A11" s="49"/>
      <c r="B11" s="49"/>
      <c r="C11" s="49"/>
      <c r="D11" s="49"/>
      <c r="E11" s="49"/>
      <c r="F11" s="49"/>
      <c r="G11" s="49"/>
      <c r="H11" s="49"/>
      <c r="I11" s="49"/>
      <c r="P11" s="41" t="s">
        <v>119</v>
      </c>
      <c r="Q11" s="41"/>
      <c r="V11" s="25"/>
      <c r="W11" s="25"/>
      <c r="X11" s="25"/>
      <c r="Y11" s="25"/>
      <c r="Z11" s="25"/>
      <c r="AA11" s="25" t="s">
        <v>112</v>
      </c>
    </row>
  </sheetData>
  <sheetProtection/>
  <mergeCells count="17">
    <mergeCell ref="V6:W6"/>
    <mergeCell ref="X6:Y6"/>
    <mergeCell ref="V5:AA5"/>
    <mergeCell ref="A4:C6"/>
    <mergeCell ref="D6:E6"/>
    <mergeCell ref="F6:G6"/>
    <mergeCell ref="H6:I6"/>
    <mergeCell ref="L6:M6"/>
    <mergeCell ref="P5:U5"/>
    <mergeCell ref="Z6:AA6"/>
    <mergeCell ref="T6:U6"/>
    <mergeCell ref="R6:S6"/>
    <mergeCell ref="D4:I5"/>
    <mergeCell ref="J5:O5"/>
    <mergeCell ref="J6:K6"/>
    <mergeCell ref="P6:Q6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2009-05-26T02:38:42Z</dcterms:modified>
  <cp:category/>
  <cp:version/>
  <cp:contentType/>
  <cp:contentStatus/>
</cp:coreProperties>
</file>