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6－6市税徴収状況" sheetId="1" r:id="rId1"/>
  </sheets>
  <definedNames/>
  <calcPr fullCalcOnLoad="1"/>
</workbook>
</file>

<file path=xl/sharedStrings.xml><?xml version="1.0" encoding="utf-8"?>
<sst xmlns="http://schemas.openxmlformats.org/spreadsheetml/2006/main" count="47" uniqueCount="24">
  <si>
    <t>平成15年</t>
  </si>
  <si>
    <t>平成16年</t>
  </si>
  <si>
    <t>区　　分</t>
  </si>
  <si>
    <t>決算額</t>
  </si>
  <si>
    <t>構成比(％)</t>
  </si>
  <si>
    <t>市民税
(個人税）</t>
  </si>
  <si>
    <t>市民税
(法人税）</t>
  </si>
  <si>
    <t>固定資産税</t>
  </si>
  <si>
    <t>軽自動車税</t>
  </si>
  <si>
    <t>市町村たばこ税</t>
  </si>
  <si>
    <t>特別土地保有税</t>
  </si>
  <si>
    <t>都市計画税</t>
  </si>
  <si>
    <t>旧法による税</t>
  </si>
  <si>
    <t>普　通　税</t>
  </si>
  <si>
    <t>目　的　税</t>
  </si>
  <si>
    <t>－</t>
  </si>
  <si>
    <t>16－６　市税徴収状況</t>
  </si>
  <si>
    <t>平成17年</t>
  </si>
  <si>
    <t>総額</t>
  </si>
  <si>
    <t>平成18年</t>
  </si>
  <si>
    <t>資料：財政課（地方財政状況調査）</t>
  </si>
  <si>
    <t>単位：千円</t>
  </si>
  <si>
    <t>－</t>
  </si>
  <si>
    <t>平成19年度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</si>
</sst>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_);[Red]\(#,##0\)"/>
    <numFmt numFmtId="180" formatCode="#,##0.0;[Red]\-#,##0.0"/>
    <numFmt numFmtId="181" formatCode="#,##0.0_);\(#,##0.0\)"/>
    <numFmt numFmtId="182" formatCode="#,##0.0_);[Red]\(#,##0.0\)"/>
    <numFmt numFmtId="183" formatCode="#,##0.0_ ;[Red]\-#,##0.0\ "/>
    <numFmt numFmtId="184" formatCode="#,##0.0;[Red]#,##0.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0.5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9" fontId="7" fillId="0" borderId="0" xfId="0" applyNumberFormat="1" applyFont="1" applyFill="1" applyBorder="1" applyAlignment="1">
      <alignment vertical="center" wrapText="1"/>
    </xf>
    <xf numFmtId="182" fontId="7" fillId="0" borderId="0" xfId="0" applyNumberFormat="1" applyFont="1" applyFill="1" applyBorder="1" applyAlignment="1">
      <alignment vertical="center" wrapText="1"/>
    </xf>
    <xf numFmtId="181" fontId="7" fillId="0" borderId="0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180" fontId="4" fillId="0" borderId="0" xfId="49" applyNumberFormat="1" applyFont="1" applyFill="1" applyBorder="1" applyAlignment="1">
      <alignment vertical="center" wrapText="1"/>
    </xf>
    <xf numFmtId="179" fontId="4" fillId="0" borderId="0" xfId="0" applyNumberFormat="1" applyFont="1" applyFill="1" applyBorder="1" applyAlignment="1">
      <alignment horizontal="right" vertical="center" wrapText="1"/>
    </xf>
    <xf numFmtId="180" fontId="4" fillId="0" borderId="0" xfId="49" applyNumberFormat="1" applyFont="1" applyFill="1" applyBorder="1" applyAlignment="1">
      <alignment horizontal="right" vertical="center" wrapText="1"/>
    </xf>
    <xf numFmtId="180" fontId="4" fillId="0" borderId="10" xfId="49" applyNumberFormat="1" applyFont="1" applyFill="1" applyBorder="1" applyAlignment="1">
      <alignment horizontal="right" vertical="center" wrapText="1"/>
    </xf>
    <xf numFmtId="182" fontId="4" fillId="0" borderId="10" xfId="49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 wrapText="1"/>
    </xf>
    <xf numFmtId="179" fontId="4" fillId="0" borderId="0" xfId="0" applyNumberFormat="1" applyFont="1" applyFill="1" applyBorder="1" applyAlignment="1">
      <alignment vertical="center" wrapText="1"/>
    </xf>
    <xf numFmtId="179" fontId="4" fillId="0" borderId="0" xfId="0" applyNumberFormat="1" applyFont="1" applyFill="1" applyBorder="1" applyAlignment="1">
      <alignment horizontal="right" vertical="center" wrapText="1"/>
    </xf>
    <xf numFmtId="179" fontId="4" fillId="0" borderId="10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distributed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PageLayoutView="0" workbookViewId="0" topLeftCell="M7">
      <selection activeCell="V10" sqref="V10"/>
    </sheetView>
  </sheetViews>
  <sheetFormatPr defaultColWidth="9.00390625" defaultRowHeight="13.5"/>
  <cols>
    <col min="1" max="1" width="2.50390625" style="1" customWidth="1"/>
    <col min="2" max="2" width="14.375" style="1" customWidth="1"/>
    <col min="3" max="3" width="1.25" style="1" customWidth="1"/>
    <col min="4" max="4" width="12.125" style="1" customWidth="1"/>
    <col min="5" max="5" width="1.625" style="1" customWidth="1"/>
    <col min="6" max="6" width="6.625" style="1" customWidth="1"/>
    <col min="7" max="7" width="1.625" style="1" customWidth="1"/>
    <col min="8" max="8" width="12.125" style="1" customWidth="1"/>
    <col min="9" max="9" width="1.625" style="1" customWidth="1"/>
    <col min="10" max="10" width="6.625" style="1" customWidth="1"/>
    <col min="11" max="11" width="1.625" style="1" customWidth="1"/>
    <col min="12" max="12" width="12.125" style="1" customWidth="1"/>
    <col min="13" max="13" width="1.625" style="1" customWidth="1"/>
    <col min="14" max="14" width="6.625" style="1" customWidth="1"/>
    <col min="15" max="15" width="1.625" style="1" customWidth="1"/>
    <col min="16" max="16" width="12.125" style="1" customWidth="1"/>
    <col min="17" max="17" width="1.625" style="1" customWidth="1"/>
    <col min="18" max="18" width="6.625" style="1" customWidth="1"/>
    <col min="19" max="19" width="1.625" style="1" customWidth="1"/>
    <col min="20" max="20" width="12.125" style="1" customWidth="1"/>
    <col min="21" max="21" width="1.625" style="1" customWidth="1"/>
    <col min="22" max="22" width="6.625" style="1" customWidth="1"/>
    <col min="23" max="23" width="1.625" style="1" customWidth="1"/>
    <col min="24" max="16384" width="9.00390625" style="1" customWidth="1"/>
  </cols>
  <sheetData>
    <row r="1" spans="1:18" ht="19.5" customHeight="1">
      <c r="A1" s="2" t="s">
        <v>16</v>
      </c>
      <c r="B1" s="2"/>
      <c r="C1" s="2"/>
      <c r="D1" s="2"/>
      <c r="E1" s="2"/>
      <c r="F1" s="2"/>
      <c r="G1" s="2"/>
      <c r="H1" s="2"/>
      <c r="I1" s="2"/>
      <c r="J1" s="4"/>
      <c r="K1" s="4"/>
      <c r="L1" s="4"/>
      <c r="M1" s="4"/>
      <c r="N1" s="4"/>
      <c r="P1" s="4"/>
      <c r="Q1" s="4"/>
      <c r="R1" s="4"/>
    </row>
    <row r="2" spans="1:18" ht="19.5" customHeight="1">
      <c r="A2" s="2"/>
      <c r="B2" s="2"/>
      <c r="C2" s="2"/>
      <c r="D2" s="2"/>
      <c r="E2" s="2"/>
      <c r="F2" s="2"/>
      <c r="G2" s="2"/>
      <c r="H2" s="2"/>
      <c r="I2" s="2"/>
      <c r="J2" s="4"/>
      <c r="K2" s="4"/>
      <c r="L2" s="4"/>
      <c r="M2" s="4"/>
      <c r="N2" s="4"/>
      <c r="P2" s="4"/>
      <c r="Q2" s="4"/>
      <c r="R2" s="4"/>
    </row>
    <row r="3" spans="2:23" ht="14.25" thickBot="1">
      <c r="B3" s="8"/>
      <c r="C3" s="8"/>
      <c r="D3" s="4"/>
      <c r="E3" s="4"/>
      <c r="F3" s="4"/>
      <c r="G3" s="4"/>
      <c r="H3" s="4"/>
      <c r="I3" s="4"/>
      <c r="J3" s="4"/>
      <c r="K3" s="4"/>
      <c r="L3" s="9"/>
      <c r="M3" s="9"/>
      <c r="N3" s="9"/>
      <c r="O3" s="9"/>
      <c r="P3" s="9"/>
      <c r="Q3" s="9"/>
      <c r="R3" s="9"/>
      <c r="W3" s="9" t="s">
        <v>21</v>
      </c>
    </row>
    <row r="4" spans="1:23" ht="34.5" customHeight="1" thickTop="1">
      <c r="A4" s="19"/>
      <c r="B4" s="34" t="s">
        <v>2</v>
      </c>
      <c r="C4" s="10"/>
      <c r="D4" s="38" t="s">
        <v>0</v>
      </c>
      <c r="E4" s="39"/>
      <c r="F4" s="39"/>
      <c r="G4" s="40"/>
      <c r="H4" s="38" t="s">
        <v>1</v>
      </c>
      <c r="I4" s="39"/>
      <c r="J4" s="39"/>
      <c r="K4" s="39"/>
      <c r="L4" s="38" t="s">
        <v>17</v>
      </c>
      <c r="M4" s="39"/>
      <c r="N4" s="39"/>
      <c r="O4" s="39"/>
      <c r="P4" s="38" t="s">
        <v>19</v>
      </c>
      <c r="Q4" s="39"/>
      <c r="R4" s="39"/>
      <c r="S4" s="39"/>
      <c r="T4" s="38" t="s">
        <v>23</v>
      </c>
      <c r="U4" s="39"/>
      <c r="V4" s="39"/>
      <c r="W4" s="39"/>
    </row>
    <row r="5" spans="1:23" ht="34.5" customHeight="1">
      <c r="A5" s="20"/>
      <c r="B5" s="35"/>
      <c r="C5" s="11"/>
      <c r="D5" s="36" t="s">
        <v>3</v>
      </c>
      <c r="E5" s="37"/>
      <c r="F5" s="36" t="s">
        <v>4</v>
      </c>
      <c r="G5" s="37"/>
      <c r="H5" s="36" t="s">
        <v>3</v>
      </c>
      <c r="I5" s="37"/>
      <c r="J5" s="36" t="s">
        <v>4</v>
      </c>
      <c r="K5" s="41"/>
      <c r="L5" s="36" t="s">
        <v>3</v>
      </c>
      <c r="M5" s="37"/>
      <c r="N5" s="36" t="s">
        <v>4</v>
      </c>
      <c r="O5" s="41"/>
      <c r="P5" s="36" t="s">
        <v>3</v>
      </c>
      <c r="Q5" s="37"/>
      <c r="R5" s="36" t="s">
        <v>4</v>
      </c>
      <c r="S5" s="41"/>
      <c r="T5" s="36" t="s">
        <v>3</v>
      </c>
      <c r="U5" s="37"/>
      <c r="V5" s="36" t="s">
        <v>4</v>
      </c>
      <c r="W5" s="41"/>
    </row>
    <row r="6" spans="1:23" ht="34.5" customHeight="1">
      <c r="A6" s="45" t="s">
        <v>18</v>
      </c>
      <c r="B6" s="45"/>
      <c r="C6" s="21"/>
      <c r="D6" s="12">
        <f>D7+D14+IF(D16="－",0,D16)</f>
        <v>9095890</v>
      </c>
      <c r="E6" s="12"/>
      <c r="F6" s="13">
        <f>F7+F14+IF(F16="－",0,F16)</f>
        <v>100.00000000000001</v>
      </c>
      <c r="G6" s="13"/>
      <c r="H6" s="12">
        <f>H7+H14+IF(H16="－",0,H16)</f>
        <v>9092588</v>
      </c>
      <c r="I6" s="12"/>
      <c r="J6" s="13">
        <f>J7+J14+IF(J16="－",0,J16)</f>
        <v>100</v>
      </c>
      <c r="K6" s="22"/>
      <c r="L6" s="12">
        <f>L7+L14+IF(L16="－",0,L16)</f>
        <v>9421081</v>
      </c>
      <c r="M6" s="12"/>
      <c r="N6" s="13">
        <f>N7+N14+IF(N16="－",0,N16)</f>
        <v>100</v>
      </c>
      <c r="O6" s="14"/>
      <c r="P6" s="12">
        <f>P7+P14+IF(P16="－",0,P16)</f>
        <v>9668194</v>
      </c>
      <c r="Q6" s="12"/>
      <c r="R6" s="13">
        <f>R7+R14+IF(R16="－",0,R16)</f>
        <v>99.99534556298725</v>
      </c>
      <c r="S6" s="14"/>
      <c r="T6" s="30">
        <f>T7+T14+IF(T16="－",0,T16)</f>
        <v>10537595</v>
      </c>
      <c r="U6" s="12"/>
      <c r="V6" s="13">
        <f>V7+V14+IF(V16="－",0,V16)</f>
        <v>100.0536143909749</v>
      </c>
      <c r="W6" s="14"/>
    </row>
    <row r="7" spans="1:23" ht="34.5" customHeight="1">
      <c r="A7" s="43" t="s">
        <v>13</v>
      </c>
      <c r="B7" s="43"/>
      <c r="C7" s="44"/>
      <c r="D7" s="16">
        <f>SUM(D8:D13)</f>
        <v>8448122</v>
      </c>
      <c r="E7" s="16"/>
      <c r="F7" s="23">
        <f>SUM(F8:F12)+IF(F13="－",0,F13)</f>
        <v>92.87845389511088</v>
      </c>
      <c r="G7" s="24"/>
      <c r="H7" s="16">
        <f>SUM(H8:H13)</f>
        <v>8453815</v>
      </c>
      <c r="I7" s="16"/>
      <c r="J7" s="23">
        <f>SUM(J8:J12)+IF(J13="－",0,J13)</f>
        <v>92.97479441496745</v>
      </c>
      <c r="K7" s="4"/>
      <c r="L7" s="16">
        <v>8785198</v>
      </c>
      <c r="M7" s="16"/>
      <c r="N7" s="23">
        <f>SUM(N8:N12)+IF(N13="－",0,N13)</f>
        <v>93.25042423475608</v>
      </c>
      <c r="O7" s="24"/>
      <c r="P7" s="16">
        <v>9058304</v>
      </c>
      <c r="Q7" s="16"/>
      <c r="R7" s="23">
        <f>SUM(R8:R12)+IF(R13="－",0,R13)</f>
        <v>93.68713536364703</v>
      </c>
      <c r="S7" s="24"/>
      <c r="T7" s="31">
        <v>9919388</v>
      </c>
      <c r="U7" s="16"/>
      <c r="V7" s="23">
        <f>SUM(V8:V12)+IF(V13="－",0,V13)</f>
        <v>94.18693418548209</v>
      </c>
      <c r="W7" s="24"/>
    </row>
    <row r="8" spans="2:23" ht="34.5" customHeight="1">
      <c r="B8" s="7" t="s">
        <v>5</v>
      </c>
      <c r="C8" s="15"/>
      <c r="D8" s="16">
        <v>3460807</v>
      </c>
      <c r="E8" s="16"/>
      <c r="F8" s="24">
        <f aca="true" t="shared" si="0" ref="F8:F15">D8/$D$6*100</f>
        <v>38.04803048409776</v>
      </c>
      <c r="G8" s="24"/>
      <c r="H8" s="16">
        <v>3384391</v>
      </c>
      <c r="I8" s="16"/>
      <c r="J8" s="24">
        <f>H8/$H$6*100</f>
        <v>37.221426946871446</v>
      </c>
      <c r="K8" s="4"/>
      <c r="L8" s="16">
        <v>3591745</v>
      </c>
      <c r="M8" s="16"/>
      <c r="N8" s="24">
        <f>L8/$L$6*100</f>
        <v>38.12455279813431</v>
      </c>
      <c r="O8" s="24"/>
      <c r="P8" s="16">
        <v>3969779</v>
      </c>
      <c r="Q8" s="16"/>
      <c r="R8" s="24">
        <f>P8/$P$6*100</f>
        <v>41.06019180004042</v>
      </c>
      <c r="S8" s="24"/>
      <c r="T8" s="31">
        <v>4725530</v>
      </c>
      <c r="U8" s="16"/>
      <c r="V8" s="24">
        <f>T8/$T$6*100</f>
        <v>44.84448301533699</v>
      </c>
      <c r="W8" s="24"/>
    </row>
    <row r="9" spans="2:23" ht="34.5" customHeight="1">
      <c r="B9" s="7" t="s">
        <v>6</v>
      </c>
      <c r="C9" s="15"/>
      <c r="D9" s="16">
        <v>470536</v>
      </c>
      <c r="E9" s="16"/>
      <c r="F9" s="24">
        <f t="shared" si="0"/>
        <v>5.173061679505799</v>
      </c>
      <c r="G9" s="24"/>
      <c r="H9" s="16">
        <v>513515</v>
      </c>
      <c r="I9" s="16"/>
      <c r="J9" s="24">
        <f aca="true" t="shared" si="1" ref="J9:J15">H9/$H$6*100</f>
        <v>5.647621997169563</v>
      </c>
      <c r="K9" s="4"/>
      <c r="L9" s="16">
        <v>610155</v>
      </c>
      <c r="M9" s="16"/>
      <c r="N9" s="24">
        <f>L9/$L$6*100</f>
        <v>6.4764860847709524</v>
      </c>
      <c r="O9" s="24"/>
      <c r="P9" s="16">
        <v>665702</v>
      </c>
      <c r="Q9" s="16"/>
      <c r="R9" s="24">
        <f>P9/$P$6*100</f>
        <v>6.885484507240959</v>
      </c>
      <c r="S9" s="24"/>
      <c r="T9" s="31">
        <v>679303</v>
      </c>
      <c r="U9" s="16"/>
      <c r="V9" s="24">
        <v>6.5</v>
      </c>
      <c r="W9" s="24"/>
    </row>
    <row r="10" spans="2:23" ht="34.5" customHeight="1">
      <c r="B10" s="7" t="s">
        <v>7</v>
      </c>
      <c r="C10" s="15"/>
      <c r="D10" s="16">
        <v>4101915</v>
      </c>
      <c r="E10" s="16"/>
      <c r="F10" s="24">
        <f t="shared" si="0"/>
        <v>45.0963567061607</v>
      </c>
      <c r="G10" s="24"/>
      <c r="H10" s="16">
        <v>4135099</v>
      </c>
      <c r="I10" s="16"/>
      <c r="J10" s="24">
        <f t="shared" si="1"/>
        <v>45.477690180177525</v>
      </c>
      <c r="K10" s="4"/>
      <c r="L10" s="16">
        <v>4162857</v>
      </c>
      <c r="M10" s="16"/>
      <c r="N10" s="24">
        <f>L10/$L$6*100</f>
        <v>44.186617225772714</v>
      </c>
      <c r="O10" s="24"/>
      <c r="P10" s="16">
        <v>3986190</v>
      </c>
      <c r="Q10" s="16"/>
      <c r="R10" s="24">
        <f>P10/$P$6*100</f>
        <v>41.22993394629855</v>
      </c>
      <c r="S10" s="24"/>
      <c r="T10" s="31">
        <v>4082123</v>
      </c>
      <c r="U10" s="16"/>
      <c r="V10" s="24">
        <f>T10/$T$6*100</f>
        <v>38.738659058352496</v>
      </c>
      <c r="W10" s="24"/>
    </row>
    <row r="11" spans="2:23" ht="34.5" customHeight="1">
      <c r="B11" s="7" t="s">
        <v>8</v>
      </c>
      <c r="C11" s="15"/>
      <c r="D11" s="16">
        <v>64433</v>
      </c>
      <c r="E11" s="16"/>
      <c r="F11" s="24">
        <f t="shared" si="0"/>
        <v>0.7083748814024795</v>
      </c>
      <c r="G11" s="24"/>
      <c r="H11" s="16">
        <v>68593</v>
      </c>
      <c r="I11" s="16"/>
      <c r="J11" s="24">
        <f t="shared" si="1"/>
        <v>0.7543836804218997</v>
      </c>
      <c r="K11" s="4"/>
      <c r="L11" s="16">
        <v>71423</v>
      </c>
      <c r="M11" s="16"/>
      <c r="N11" s="24">
        <f>L11/$L$6*100</f>
        <v>0.7581189462228379</v>
      </c>
      <c r="O11" s="24"/>
      <c r="P11" s="16">
        <v>75699</v>
      </c>
      <c r="Q11" s="16"/>
      <c r="R11" s="24">
        <f>P11/$P$6*100</f>
        <v>0.7829693942839789</v>
      </c>
      <c r="S11" s="24"/>
      <c r="T11" s="31">
        <v>78509</v>
      </c>
      <c r="U11" s="16"/>
      <c r="V11" s="24">
        <f>T11/$T$6*100</f>
        <v>0.7450371740420845</v>
      </c>
      <c r="W11" s="24"/>
    </row>
    <row r="12" spans="2:23" ht="34.5" customHeight="1">
      <c r="B12" s="7" t="s">
        <v>9</v>
      </c>
      <c r="C12" s="15"/>
      <c r="D12" s="16">
        <v>350431</v>
      </c>
      <c r="E12" s="16"/>
      <c r="F12" s="24">
        <f t="shared" si="0"/>
        <v>3.852630143944133</v>
      </c>
      <c r="G12" s="24"/>
      <c r="H12" s="16">
        <v>352217</v>
      </c>
      <c r="I12" s="16"/>
      <c r="J12" s="24">
        <f t="shared" si="1"/>
        <v>3.873671610327005</v>
      </c>
      <c r="K12" s="4"/>
      <c r="L12" s="16">
        <v>349018</v>
      </c>
      <c r="M12" s="16"/>
      <c r="N12" s="24">
        <f>L12/$L$6*100</f>
        <v>3.704649179855263</v>
      </c>
      <c r="O12" s="24"/>
      <c r="P12" s="16">
        <v>360484</v>
      </c>
      <c r="Q12" s="16"/>
      <c r="R12" s="24">
        <f>P12/$P$6*100</f>
        <v>3.7285557157831133</v>
      </c>
      <c r="S12" s="24"/>
      <c r="T12" s="31">
        <v>353823</v>
      </c>
      <c r="U12" s="16"/>
      <c r="V12" s="24">
        <f>T12/$T$6*100</f>
        <v>3.357720618414354</v>
      </c>
      <c r="W12" s="24"/>
    </row>
    <row r="13" spans="2:23" ht="34.5" customHeight="1">
      <c r="B13" s="7" t="s">
        <v>10</v>
      </c>
      <c r="C13" s="15"/>
      <c r="D13" s="25" t="s">
        <v>15</v>
      </c>
      <c r="E13" s="25"/>
      <c r="F13" s="26" t="s">
        <v>22</v>
      </c>
      <c r="G13" s="26"/>
      <c r="H13" s="25" t="s">
        <v>22</v>
      </c>
      <c r="I13" s="25"/>
      <c r="J13" s="26" t="s">
        <v>22</v>
      </c>
      <c r="K13" s="6"/>
      <c r="L13" s="25" t="s">
        <v>22</v>
      </c>
      <c r="M13" s="25"/>
      <c r="N13" s="26" t="s">
        <v>22</v>
      </c>
      <c r="O13" s="26"/>
      <c r="P13" s="25">
        <v>450</v>
      </c>
      <c r="Q13" s="25"/>
      <c r="R13" s="26" t="s">
        <v>22</v>
      </c>
      <c r="S13" s="26"/>
      <c r="T13" s="32">
        <v>100</v>
      </c>
      <c r="U13" s="25"/>
      <c r="V13" s="24">
        <f>T13/$P$6*100</f>
        <v>0.0010343193361655755</v>
      </c>
      <c r="W13" s="26"/>
    </row>
    <row r="14" spans="1:23" ht="34.5" customHeight="1">
      <c r="A14" s="43" t="s">
        <v>14</v>
      </c>
      <c r="B14" s="43"/>
      <c r="C14" s="15"/>
      <c r="D14" s="16">
        <f>SUM(D15)</f>
        <v>647768</v>
      </c>
      <c r="E14" s="16"/>
      <c r="F14" s="24">
        <f t="shared" si="0"/>
        <v>7.1215461048891315</v>
      </c>
      <c r="G14" s="24"/>
      <c r="H14" s="16">
        <v>638773</v>
      </c>
      <c r="I14" s="16"/>
      <c r="J14" s="24">
        <f t="shared" si="1"/>
        <v>7.025205585032557</v>
      </c>
      <c r="K14" s="4"/>
      <c r="L14" s="16">
        <v>635883</v>
      </c>
      <c r="M14" s="16"/>
      <c r="N14" s="24">
        <f>L14/$L$6*100</f>
        <v>6.749575765243924</v>
      </c>
      <c r="O14" s="24"/>
      <c r="P14" s="16">
        <v>609890</v>
      </c>
      <c r="Q14" s="16"/>
      <c r="R14" s="24">
        <f>P14/$P$6*100</f>
        <v>6.308210199340228</v>
      </c>
      <c r="S14" s="24"/>
      <c r="T14" s="31">
        <v>618207</v>
      </c>
      <c r="U14" s="16"/>
      <c r="V14" s="24">
        <f>T14/$T$6*100</f>
        <v>5.866680205492809</v>
      </c>
      <c r="W14" s="24"/>
    </row>
    <row r="15" spans="2:23" ht="34.5" customHeight="1">
      <c r="B15" s="7" t="s">
        <v>11</v>
      </c>
      <c r="C15" s="15"/>
      <c r="D15" s="16">
        <v>647768</v>
      </c>
      <c r="E15" s="16"/>
      <c r="F15" s="24">
        <f t="shared" si="0"/>
        <v>7.1215461048891315</v>
      </c>
      <c r="G15" s="24"/>
      <c r="H15" s="16">
        <v>638773</v>
      </c>
      <c r="I15" s="16"/>
      <c r="J15" s="24">
        <f t="shared" si="1"/>
        <v>7.025205585032557</v>
      </c>
      <c r="K15" s="4"/>
      <c r="L15" s="16">
        <v>635883</v>
      </c>
      <c r="M15" s="16"/>
      <c r="N15" s="24">
        <f>L15/$L$6*100</f>
        <v>6.749575765243924</v>
      </c>
      <c r="O15" s="24"/>
      <c r="P15" s="16">
        <v>609890</v>
      </c>
      <c r="Q15" s="16"/>
      <c r="R15" s="24">
        <f>P15/$P$6*100</f>
        <v>6.308210199340228</v>
      </c>
      <c r="S15" s="24"/>
      <c r="T15" s="31">
        <v>618207</v>
      </c>
      <c r="U15" s="16"/>
      <c r="V15" s="24">
        <f>T15/$T$6*100</f>
        <v>5.866680205492809</v>
      </c>
      <c r="W15" s="24"/>
    </row>
    <row r="16" spans="1:23" ht="34.5" customHeight="1" thickBot="1">
      <c r="A16" s="42" t="s">
        <v>12</v>
      </c>
      <c r="B16" s="42"/>
      <c r="C16" s="17"/>
      <c r="D16" s="18" t="s">
        <v>15</v>
      </c>
      <c r="E16" s="18"/>
      <c r="F16" s="27" t="s">
        <v>22</v>
      </c>
      <c r="G16" s="27"/>
      <c r="H16" s="18" t="s">
        <v>22</v>
      </c>
      <c r="I16" s="18"/>
      <c r="J16" s="28" t="s">
        <v>22</v>
      </c>
      <c r="K16" s="3"/>
      <c r="L16" s="25" t="s">
        <v>22</v>
      </c>
      <c r="M16" s="18"/>
      <c r="N16" s="27" t="s">
        <v>22</v>
      </c>
      <c r="O16" s="27"/>
      <c r="P16" s="25" t="s">
        <v>22</v>
      </c>
      <c r="Q16" s="18"/>
      <c r="R16" s="27" t="s">
        <v>22</v>
      </c>
      <c r="S16" s="27"/>
      <c r="T16" s="33" t="s">
        <v>22</v>
      </c>
      <c r="U16" s="18"/>
      <c r="V16" s="27" t="s">
        <v>22</v>
      </c>
      <c r="W16" s="27"/>
    </row>
    <row r="17" spans="2:23" ht="19.5" customHeight="1" thickTop="1">
      <c r="B17" s="8"/>
      <c r="C17" s="8"/>
      <c r="D17" s="4"/>
      <c r="E17" s="4"/>
      <c r="F17" s="4"/>
      <c r="G17" s="4"/>
      <c r="H17" s="4"/>
      <c r="J17" s="29"/>
      <c r="K17" s="29"/>
      <c r="L17" s="29"/>
      <c r="M17" s="29"/>
      <c r="N17" s="29"/>
      <c r="O17" s="5"/>
      <c r="P17" s="29"/>
      <c r="Q17" s="29"/>
      <c r="R17" s="29"/>
      <c r="W17" s="5" t="s">
        <v>20</v>
      </c>
    </row>
  </sheetData>
  <sheetProtection/>
  <mergeCells count="20">
    <mergeCell ref="P5:Q5"/>
    <mergeCell ref="P4:S4"/>
    <mergeCell ref="A16:B16"/>
    <mergeCell ref="A14:B14"/>
    <mergeCell ref="A7:C7"/>
    <mergeCell ref="B4:B5"/>
    <mergeCell ref="A6:B6"/>
    <mergeCell ref="T4:W4"/>
    <mergeCell ref="T5:U5"/>
    <mergeCell ref="V5:W5"/>
    <mergeCell ref="L5:M5"/>
    <mergeCell ref="R5:S5"/>
    <mergeCell ref="D5:E5"/>
    <mergeCell ref="N5:O5"/>
    <mergeCell ref="F5:G5"/>
    <mergeCell ref="D4:G4"/>
    <mergeCell ref="H4:K4"/>
    <mergeCell ref="H5:I5"/>
    <mergeCell ref="J5:K5"/>
    <mergeCell ref="L4:O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2009-05-03T06:59:04Z</cp:lastPrinted>
  <dcterms:created xsi:type="dcterms:W3CDTF">2006-07-05T01:31:26Z</dcterms:created>
  <dcterms:modified xsi:type="dcterms:W3CDTF">2009-05-26T02:17:38Z</dcterms:modified>
  <cp:category/>
  <cp:version/>
  <cp:contentType/>
  <cp:contentStatus/>
</cp:coreProperties>
</file>