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0図書館蔵書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<sst xmlns="http://schemas.openxmlformats.org/spreadsheetml/2006/main" count="69" uniqueCount="43">
  <si>
    <t>15－10　図書館蔵書数</t>
  </si>
  <si>
    <t>区　　　　分</t>
  </si>
  <si>
    <t>蔵書数</t>
  </si>
  <si>
    <t>構成比(%)</t>
  </si>
  <si>
    <t>哲学・宗教</t>
  </si>
  <si>
    <t>歴史・地理</t>
  </si>
  <si>
    <t>社会科学</t>
  </si>
  <si>
    <t>自然科学</t>
  </si>
  <si>
    <t>工学・家事</t>
  </si>
  <si>
    <t>郷土資料</t>
  </si>
  <si>
    <t>大活字本</t>
  </si>
  <si>
    <t>新書・文庫</t>
  </si>
  <si>
    <t>参考資料</t>
  </si>
  <si>
    <t>一般書合計</t>
  </si>
  <si>
    <t>合　　　　　計</t>
  </si>
  <si>
    <t>本　　　　　　　　　　館</t>
  </si>
  <si>
    <t>一　　　　般　　　　書</t>
  </si>
  <si>
    <t>栄分室</t>
  </si>
  <si>
    <t>総　　合　　計</t>
  </si>
  <si>
    <t>平成15年度</t>
  </si>
  <si>
    <t>平成16年度</t>
  </si>
  <si>
    <t>※（　　　）は再掲</t>
  </si>
  <si>
    <t>－</t>
  </si>
  <si>
    <t>平成17年度</t>
  </si>
  <si>
    <t>栄分室、南部公民館の平成16年度からは収容現在数で集計</t>
  </si>
  <si>
    <t>各年度末現在</t>
  </si>
  <si>
    <t>一　　般　　書</t>
  </si>
  <si>
    <t>児　　童　　書</t>
  </si>
  <si>
    <t>－</t>
  </si>
  <si>
    <t>平成18年度</t>
  </si>
  <si>
    <t>総　記</t>
  </si>
  <si>
    <t>産　　　業</t>
  </si>
  <si>
    <t>芸　　　術</t>
  </si>
  <si>
    <t>言　　　語</t>
  </si>
  <si>
    <t>文　　　学</t>
  </si>
  <si>
    <t>ヤング・アダルト</t>
  </si>
  <si>
    <t>児　　童　　書</t>
  </si>
  <si>
    <t>南部公民館</t>
  </si>
  <si>
    <t>資料：図書館</t>
  </si>
  <si>
    <t>平成19年度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</si>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</sst>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Alignment="1">
      <alignment horizontal="right" vertical="center" wrapText="1"/>
    </xf>
    <xf numFmtId="18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18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textRotation="255" wrapText="1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13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>
      <alignment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 wrapText="1"/>
    </xf>
    <xf numFmtId="0" fontId="2" fillId="0" borderId="16" xfId="0" applyFont="1" applyFill="1" applyBorder="1" applyAlignment="1">
      <alignment horizontal="left" vertical="top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top" wrapText="1"/>
    </xf>
    <xf numFmtId="185" fontId="2" fillId="0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6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textRotation="255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D4">
      <selection activeCell="Q23" sqref="Q23"/>
    </sheetView>
  </sheetViews>
  <sheetFormatPr defaultColWidth="9.00390625" defaultRowHeight="13.5"/>
  <cols>
    <col min="1" max="1" width="4.75390625" style="2" customWidth="1"/>
    <col min="2" max="2" width="3.625" style="2" customWidth="1"/>
    <col min="3" max="3" width="1.00390625" style="2" customWidth="1"/>
    <col min="4" max="4" width="16.75390625" style="2" customWidth="1"/>
    <col min="5" max="5" width="1.00390625" style="2" customWidth="1"/>
    <col min="6" max="6" width="9.00390625" style="2" customWidth="1"/>
    <col min="7" max="7" width="0.74609375" style="2" customWidth="1"/>
    <col min="8" max="8" width="9.00390625" style="2" customWidth="1"/>
    <col min="9" max="9" width="0.875" style="2" customWidth="1"/>
    <col min="10" max="10" width="9.00390625" style="2" customWidth="1"/>
    <col min="11" max="11" width="0.875" style="2" customWidth="1"/>
    <col min="12" max="12" width="9.00390625" style="2" customWidth="1"/>
    <col min="13" max="13" width="0.875" style="2" customWidth="1"/>
    <col min="14" max="14" width="9.625" style="2" bestFit="1" customWidth="1"/>
    <col min="15" max="15" width="0.875" style="2" customWidth="1"/>
    <col min="16" max="16" width="9.00390625" style="2" customWidth="1"/>
    <col min="17" max="17" width="0.875" style="2" customWidth="1"/>
    <col min="18" max="18" width="8.875" style="2" customWidth="1"/>
    <col min="19" max="19" width="0.875" style="2" customWidth="1"/>
    <col min="20" max="20" width="9.00390625" style="2" customWidth="1"/>
    <col min="21" max="21" width="0.875" style="2" customWidth="1"/>
    <col min="22" max="22" width="9.00390625" style="2" customWidth="1"/>
    <col min="23" max="23" width="0.875" style="2" customWidth="1"/>
    <col min="24" max="24" width="9.00390625" style="2" customWidth="1"/>
    <col min="25" max="25" width="0.875" style="2" customWidth="1"/>
    <col min="26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4:21" ht="14.25" thickBot="1">
      <c r="D3" s="5"/>
      <c r="N3" s="7"/>
      <c r="O3" s="7"/>
      <c r="P3" s="7"/>
      <c r="Q3" s="7"/>
      <c r="R3" s="7"/>
      <c r="S3" s="7"/>
      <c r="T3" s="7"/>
      <c r="U3" s="7" t="s">
        <v>25</v>
      </c>
    </row>
    <row r="4" spans="1:25" ht="22.5" customHeight="1" thickTop="1">
      <c r="A4" s="55" t="s">
        <v>1</v>
      </c>
      <c r="B4" s="56"/>
      <c r="C4" s="56"/>
      <c r="D4" s="56"/>
      <c r="E4" s="56"/>
      <c r="F4" s="56" t="s">
        <v>19</v>
      </c>
      <c r="G4" s="56"/>
      <c r="H4" s="56"/>
      <c r="I4" s="56"/>
      <c r="J4" s="56" t="s">
        <v>20</v>
      </c>
      <c r="K4" s="56"/>
      <c r="L4" s="56"/>
      <c r="M4" s="59"/>
      <c r="N4" s="56" t="s">
        <v>23</v>
      </c>
      <c r="O4" s="56"/>
      <c r="P4" s="56"/>
      <c r="Q4" s="59"/>
      <c r="R4" s="56" t="s">
        <v>29</v>
      </c>
      <c r="S4" s="56"/>
      <c r="T4" s="56"/>
      <c r="U4" s="59"/>
      <c r="V4" s="80" t="s">
        <v>39</v>
      </c>
      <c r="W4" s="80"/>
      <c r="X4" s="80"/>
      <c r="Y4" s="81"/>
    </row>
    <row r="5" spans="1:25" ht="24.75" customHeight="1">
      <c r="A5" s="57"/>
      <c r="B5" s="58"/>
      <c r="C5" s="58"/>
      <c r="D5" s="58"/>
      <c r="E5" s="58"/>
      <c r="F5" s="58" t="s">
        <v>2</v>
      </c>
      <c r="G5" s="58"/>
      <c r="H5" s="58" t="s">
        <v>3</v>
      </c>
      <c r="I5" s="58"/>
      <c r="J5" s="58" t="s">
        <v>2</v>
      </c>
      <c r="K5" s="58"/>
      <c r="L5" s="58" t="s">
        <v>3</v>
      </c>
      <c r="M5" s="60"/>
      <c r="N5" s="58" t="s">
        <v>2</v>
      </c>
      <c r="O5" s="58"/>
      <c r="P5" s="58" t="s">
        <v>3</v>
      </c>
      <c r="Q5" s="60"/>
      <c r="R5" s="58" t="s">
        <v>2</v>
      </c>
      <c r="S5" s="58"/>
      <c r="T5" s="58" t="s">
        <v>3</v>
      </c>
      <c r="U5" s="60"/>
      <c r="V5" s="58" t="s">
        <v>2</v>
      </c>
      <c r="W5" s="58"/>
      <c r="X5" s="58" t="s">
        <v>3</v>
      </c>
      <c r="Y5" s="82"/>
    </row>
    <row r="6" spans="1:25" ht="30" customHeight="1">
      <c r="A6" s="64" t="s">
        <v>18</v>
      </c>
      <c r="B6" s="64"/>
      <c r="C6" s="64"/>
      <c r="D6" s="64"/>
      <c r="E6" s="65"/>
      <c r="F6" s="9">
        <f>F24+F27+F30</f>
        <v>242057</v>
      </c>
      <c r="G6" s="10"/>
      <c r="H6" s="11">
        <v>100</v>
      </c>
      <c r="I6" s="10"/>
      <c r="J6" s="9">
        <f>J24+J27+J30</f>
        <v>247940</v>
      </c>
      <c r="K6" s="10"/>
      <c r="L6" s="11">
        <v>100</v>
      </c>
      <c r="M6" s="12"/>
      <c r="N6" s="9">
        <f>N24+N27+N30</f>
        <v>252191</v>
      </c>
      <c r="O6" s="10"/>
      <c r="P6" s="11">
        <v>100</v>
      </c>
      <c r="Q6" s="10"/>
      <c r="R6" s="9">
        <f>R24+R27+R30</f>
        <v>254571</v>
      </c>
      <c r="S6" s="10"/>
      <c r="T6" s="11">
        <v>100</v>
      </c>
      <c r="U6" s="10"/>
      <c r="V6" s="9">
        <f>V24+V27+V30</f>
        <v>259022</v>
      </c>
      <c r="W6" s="10"/>
      <c r="X6" s="11">
        <v>100</v>
      </c>
      <c r="Y6" s="42"/>
    </row>
    <row r="7" spans="1:25" ht="16.5" customHeight="1">
      <c r="A7" s="66" t="s">
        <v>15</v>
      </c>
      <c r="B7" s="69" t="s">
        <v>16</v>
      </c>
      <c r="C7" s="13"/>
      <c r="D7" s="14" t="s">
        <v>30</v>
      </c>
      <c r="E7" s="8"/>
      <c r="F7" s="15">
        <v>2714</v>
      </c>
      <c r="G7" s="3"/>
      <c r="H7" s="16">
        <f>F7/$F$6*100</f>
        <v>1.1212235134699677</v>
      </c>
      <c r="I7" s="3"/>
      <c r="J7" s="15">
        <v>5354</v>
      </c>
      <c r="K7" s="3"/>
      <c r="L7" s="16">
        <v>2.1</v>
      </c>
      <c r="M7" s="17"/>
      <c r="N7" s="15">
        <v>5492</v>
      </c>
      <c r="O7" s="3"/>
      <c r="P7" s="16">
        <f>N7/$N$6*100</f>
        <v>2.1777145100340616</v>
      </c>
      <c r="Q7" s="3"/>
      <c r="R7" s="15">
        <v>5628</v>
      </c>
      <c r="S7" s="3"/>
      <c r="T7" s="16">
        <f aca="true" t="shared" si="0" ref="T7:T16">R7/$R$6*100</f>
        <v>2.2107781326231186</v>
      </c>
      <c r="U7" s="3"/>
      <c r="V7" s="45">
        <v>5640</v>
      </c>
      <c r="W7" s="4"/>
      <c r="X7" s="46">
        <f>V7/V6*100</f>
        <v>2.177421222907707</v>
      </c>
      <c r="Y7" s="43"/>
    </row>
    <row r="8" spans="1:25" ht="16.5" customHeight="1">
      <c r="A8" s="67"/>
      <c r="B8" s="70"/>
      <c r="C8" s="13"/>
      <c r="D8" s="14" t="s">
        <v>4</v>
      </c>
      <c r="E8" s="8"/>
      <c r="F8" s="15">
        <v>3550</v>
      </c>
      <c r="G8" s="3"/>
      <c r="H8" s="16">
        <f aca="true" t="shared" si="1" ref="H8:H21">F8/$F$6*100</f>
        <v>1.4665967106921096</v>
      </c>
      <c r="I8" s="3"/>
      <c r="J8" s="15">
        <v>4940</v>
      </c>
      <c r="K8" s="3"/>
      <c r="L8" s="16">
        <f aca="true" t="shared" si="2" ref="L8:L16">J8/$J$6*100</f>
        <v>1.992417520367831</v>
      </c>
      <c r="M8" s="17"/>
      <c r="N8" s="15">
        <v>5105</v>
      </c>
      <c r="O8" s="3"/>
      <c r="P8" s="16">
        <f>N8/$N$6*100</f>
        <v>2.024259390699906</v>
      </c>
      <c r="Q8" s="3"/>
      <c r="R8" s="15">
        <v>5182</v>
      </c>
      <c r="S8" s="3"/>
      <c r="T8" s="16">
        <f t="shared" si="0"/>
        <v>2.0355814291494316</v>
      </c>
      <c r="U8" s="3"/>
      <c r="V8" s="45">
        <v>5221</v>
      </c>
      <c r="W8" s="4"/>
      <c r="X8" s="46">
        <f>V8/V6*100</f>
        <v>2.015658901560485</v>
      </c>
      <c r="Y8" s="43"/>
    </row>
    <row r="9" spans="1:25" ht="16.5" customHeight="1">
      <c r="A9" s="67"/>
      <c r="B9" s="70"/>
      <c r="C9" s="13"/>
      <c r="D9" s="14" t="s">
        <v>5</v>
      </c>
      <c r="E9" s="8"/>
      <c r="F9" s="15">
        <v>8646</v>
      </c>
      <c r="G9" s="3"/>
      <c r="H9" s="16">
        <f t="shared" si="1"/>
        <v>3.5718859607447833</v>
      </c>
      <c r="I9" s="3"/>
      <c r="J9" s="15">
        <v>12110</v>
      </c>
      <c r="K9" s="3"/>
      <c r="L9" s="16">
        <f t="shared" si="2"/>
        <v>4.884246188594014</v>
      </c>
      <c r="M9" s="17"/>
      <c r="N9" s="15">
        <v>12390</v>
      </c>
      <c r="O9" s="3"/>
      <c r="P9" s="16">
        <f aca="true" t="shared" si="3" ref="P9:P28">N9/$N$6*100</f>
        <v>4.912942967829938</v>
      </c>
      <c r="Q9" s="3"/>
      <c r="R9" s="15">
        <v>12625</v>
      </c>
      <c r="S9" s="3"/>
      <c r="T9" s="16">
        <f t="shared" si="0"/>
        <v>4.959323725011883</v>
      </c>
      <c r="U9" s="3"/>
      <c r="V9" s="45">
        <v>13087</v>
      </c>
      <c r="W9" s="4"/>
      <c r="X9" s="46">
        <v>5</v>
      </c>
      <c r="Y9" s="43"/>
    </row>
    <row r="10" spans="1:25" ht="16.5" customHeight="1">
      <c r="A10" s="67"/>
      <c r="B10" s="70"/>
      <c r="C10" s="13"/>
      <c r="D10" s="14" t="s">
        <v>6</v>
      </c>
      <c r="E10" s="8"/>
      <c r="F10" s="15">
        <v>13301</v>
      </c>
      <c r="G10" s="3"/>
      <c r="H10" s="16">
        <f t="shared" si="1"/>
        <v>5.494986718004437</v>
      </c>
      <c r="I10" s="3"/>
      <c r="J10" s="15">
        <v>19618</v>
      </c>
      <c r="K10" s="3"/>
      <c r="L10" s="16">
        <f t="shared" si="2"/>
        <v>7.912398160845366</v>
      </c>
      <c r="M10" s="17"/>
      <c r="N10" s="15">
        <v>19624</v>
      </c>
      <c r="O10" s="3"/>
      <c r="P10" s="16">
        <f t="shared" si="3"/>
        <v>7.78140377729578</v>
      </c>
      <c r="Q10" s="3"/>
      <c r="R10" s="15">
        <v>19932</v>
      </c>
      <c r="S10" s="3"/>
      <c r="T10" s="16">
        <f t="shared" si="0"/>
        <v>7.829642810846484</v>
      </c>
      <c r="U10" s="3"/>
      <c r="V10" s="45">
        <v>20358</v>
      </c>
      <c r="W10" s="4"/>
      <c r="X10" s="46">
        <f>V10/V6*100</f>
        <v>7.859564052474307</v>
      </c>
      <c r="Y10" s="43"/>
    </row>
    <row r="11" spans="1:25" ht="16.5" customHeight="1">
      <c r="A11" s="67"/>
      <c r="B11" s="70"/>
      <c r="C11" s="13"/>
      <c r="D11" s="14" t="s">
        <v>7</v>
      </c>
      <c r="E11" s="8"/>
      <c r="F11" s="15">
        <v>5290</v>
      </c>
      <c r="G11" s="3"/>
      <c r="H11" s="16">
        <f t="shared" si="1"/>
        <v>2.1854356618482425</v>
      </c>
      <c r="I11" s="3"/>
      <c r="J11" s="15">
        <v>8022</v>
      </c>
      <c r="K11" s="3"/>
      <c r="L11" s="16">
        <f t="shared" si="2"/>
        <v>3.2354601919819306</v>
      </c>
      <c r="M11" s="17"/>
      <c r="N11" s="15">
        <v>8201</v>
      </c>
      <c r="O11" s="3"/>
      <c r="P11" s="16">
        <f t="shared" si="3"/>
        <v>3.2519003453731496</v>
      </c>
      <c r="Q11" s="3"/>
      <c r="R11" s="15">
        <v>8419</v>
      </c>
      <c r="S11" s="3"/>
      <c r="T11" s="16">
        <f t="shared" si="0"/>
        <v>3.307132391356439</v>
      </c>
      <c r="U11" s="3"/>
      <c r="V11" s="45">
        <v>8786</v>
      </c>
      <c r="W11" s="4"/>
      <c r="X11" s="46">
        <f>V11/V6*100</f>
        <v>3.391989869586367</v>
      </c>
      <c r="Y11" s="43"/>
    </row>
    <row r="12" spans="1:25" ht="16.5" customHeight="1">
      <c r="A12" s="67"/>
      <c r="B12" s="70"/>
      <c r="C12" s="13"/>
      <c r="D12" s="14" t="s">
        <v>8</v>
      </c>
      <c r="E12" s="8"/>
      <c r="F12" s="15">
        <v>7070</v>
      </c>
      <c r="G12" s="3"/>
      <c r="H12" s="16">
        <f t="shared" si="1"/>
        <v>2.9207996463642862</v>
      </c>
      <c r="I12" s="3"/>
      <c r="J12" s="15">
        <v>9361</v>
      </c>
      <c r="K12" s="3"/>
      <c r="L12" s="16">
        <f t="shared" si="2"/>
        <v>3.7755102040816326</v>
      </c>
      <c r="M12" s="17"/>
      <c r="N12" s="15">
        <v>9473</v>
      </c>
      <c r="O12" s="3"/>
      <c r="P12" s="16">
        <f t="shared" si="3"/>
        <v>3.756279962409444</v>
      </c>
      <c r="Q12" s="3"/>
      <c r="R12" s="15">
        <v>9642</v>
      </c>
      <c r="S12" s="3"/>
      <c r="T12" s="16">
        <f t="shared" si="0"/>
        <v>3.7875484638863024</v>
      </c>
      <c r="U12" s="3"/>
      <c r="V12" s="45">
        <v>9829</v>
      </c>
      <c r="W12" s="4"/>
      <c r="X12" s="46">
        <f>V12/V6*100</f>
        <v>3.794658368787207</v>
      </c>
      <c r="Y12" s="43"/>
    </row>
    <row r="13" spans="1:25" ht="16.5" customHeight="1">
      <c r="A13" s="67"/>
      <c r="B13" s="70"/>
      <c r="C13" s="13"/>
      <c r="D13" s="14" t="s">
        <v>31</v>
      </c>
      <c r="E13" s="8"/>
      <c r="F13" s="15">
        <v>2738</v>
      </c>
      <c r="G13" s="3"/>
      <c r="H13" s="16">
        <f t="shared" si="1"/>
        <v>1.1311385334859143</v>
      </c>
      <c r="I13" s="3"/>
      <c r="J13" s="15">
        <v>3869</v>
      </c>
      <c r="K13" s="3"/>
      <c r="L13" s="16">
        <v>1.5</v>
      </c>
      <c r="M13" s="17"/>
      <c r="N13" s="15">
        <v>3868</v>
      </c>
      <c r="O13" s="3"/>
      <c r="P13" s="16">
        <f t="shared" si="3"/>
        <v>1.5337581436292334</v>
      </c>
      <c r="Q13" s="3"/>
      <c r="R13" s="15">
        <v>3744</v>
      </c>
      <c r="S13" s="3"/>
      <c r="T13" s="16">
        <f t="shared" si="0"/>
        <v>1.4707095466490685</v>
      </c>
      <c r="U13" s="3"/>
      <c r="V13" s="45">
        <v>3831</v>
      </c>
      <c r="W13" s="4"/>
      <c r="X13" s="46">
        <f>V13/V6*100</f>
        <v>1.4790249476878412</v>
      </c>
      <c r="Y13" s="43"/>
    </row>
    <row r="14" spans="1:25" ht="16.5" customHeight="1">
      <c r="A14" s="67"/>
      <c r="B14" s="70"/>
      <c r="C14" s="13"/>
      <c r="D14" s="14" t="s">
        <v>32</v>
      </c>
      <c r="E14" s="8"/>
      <c r="F14" s="15">
        <v>8116</v>
      </c>
      <c r="G14" s="3"/>
      <c r="H14" s="16">
        <f t="shared" si="1"/>
        <v>3.352929268725961</v>
      </c>
      <c r="I14" s="3"/>
      <c r="J14" s="15">
        <v>11614</v>
      </c>
      <c r="K14" s="3"/>
      <c r="L14" s="16">
        <f t="shared" si="2"/>
        <v>4.684197789787852</v>
      </c>
      <c r="M14" s="17"/>
      <c r="N14" s="15">
        <v>11810</v>
      </c>
      <c r="O14" s="3"/>
      <c r="P14" s="16">
        <f t="shared" si="3"/>
        <v>4.682958551256785</v>
      </c>
      <c r="Q14" s="3"/>
      <c r="R14" s="15">
        <v>12167</v>
      </c>
      <c r="S14" s="3"/>
      <c r="T14" s="16">
        <f t="shared" si="0"/>
        <v>4.77941320888868</v>
      </c>
      <c r="U14" s="3"/>
      <c r="V14" s="45">
        <v>12438</v>
      </c>
      <c r="W14" s="4"/>
      <c r="X14" s="46">
        <f>V14/V6*100</f>
        <v>4.801908718178378</v>
      </c>
      <c r="Y14" s="43"/>
    </row>
    <row r="15" spans="1:25" ht="16.5" customHeight="1">
      <c r="A15" s="67"/>
      <c r="B15" s="70"/>
      <c r="C15" s="13"/>
      <c r="D15" s="14" t="s">
        <v>33</v>
      </c>
      <c r="E15" s="8"/>
      <c r="F15" s="15">
        <v>1561</v>
      </c>
      <c r="G15" s="3"/>
      <c r="H15" s="16">
        <f t="shared" si="1"/>
        <v>0.6448894268705305</v>
      </c>
      <c r="I15" s="3"/>
      <c r="J15" s="15">
        <v>2620</v>
      </c>
      <c r="K15" s="3"/>
      <c r="L15" s="16">
        <f t="shared" si="2"/>
        <v>1.056707267887392</v>
      </c>
      <c r="M15" s="17"/>
      <c r="N15" s="15">
        <v>2730</v>
      </c>
      <c r="O15" s="3"/>
      <c r="P15" s="16">
        <f t="shared" si="3"/>
        <v>1.082512857318461</v>
      </c>
      <c r="Q15" s="3"/>
      <c r="R15" s="15">
        <v>2807</v>
      </c>
      <c r="S15" s="3"/>
      <c r="T15" s="16">
        <f t="shared" si="0"/>
        <v>1.1026393422660083</v>
      </c>
      <c r="U15" s="3"/>
      <c r="V15" s="45">
        <v>2887</v>
      </c>
      <c r="W15" s="4"/>
      <c r="X15" s="46">
        <f>V15/V6*100</f>
        <v>1.1145771401657</v>
      </c>
      <c r="Y15" s="43"/>
    </row>
    <row r="16" spans="1:25" ht="16.5" customHeight="1">
      <c r="A16" s="67"/>
      <c r="B16" s="70"/>
      <c r="C16" s="13"/>
      <c r="D16" s="14" t="s">
        <v>34</v>
      </c>
      <c r="E16" s="8"/>
      <c r="F16" s="15">
        <v>36929</v>
      </c>
      <c r="G16" s="3"/>
      <c r="H16" s="16">
        <f t="shared" si="1"/>
        <v>15.25632392370392</v>
      </c>
      <c r="I16" s="3"/>
      <c r="J16" s="15">
        <v>63820</v>
      </c>
      <c r="K16" s="3"/>
      <c r="L16" s="16">
        <f t="shared" si="2"/>
        <v>25.740098410905865</v>
      </c>
      <c r="M16" s="17"/>
      <c r="N16" s="15">
        <v>65416</v>
      </c>
      <c r="O16" s="3"/>
      <c r="P16" s="16">
        <f t="shared" si="3"/>
        <v>25.93906999060236</v>
      </c>
      <c r="Q16" s="3"/>
      <c r="R16" s="15">
        <v>64937</v>
      </c>
      <c r="S16" s="3"/>
      <c r="T16" s="16">
        <f t="shared" si="0"/>
        <v>25.508404335136365</v>
      </c>
      <c r="U16" s="3"/>
      <c r="V16" s="45">
        <v>66163</v>
      </c>
      <c r="W16" s="4"/>
      <c r="X16" s="46">
        <f>V16/V6*100</f>
        <v>25.543390136745142</v>
      </c>
      <c r="Y16" s="43"/>
    </row>
    <row r="17" spans="1:25" ht="16.5" customHeight="1">
      <c r="A17" s="67"/>
      <c r="B17" s="70"/>
      <c r="C17" s="13"/>
      <c r="D17" s="14" t="s">
        <v>10</v>
      </c>
      <c r="E17" s="8"/>
      <c r="F17" s="15">
        <v>755</v>
      </c>
      <c r="G17" s="3"/>
      <c r="H17" s="16">
        <f t="shared" si="1"/>
        <v>0.31191000466832197</v>
      </c>
      <c r="I17" s="3"/>
      <c r="J17" s="18">
        <v>-845</v>
      </c>
      <c r="K17" s="19"/>
      <c r="L17" s="16" t="s">
        <v>28</v>
      </c>
      <c r="M17" s="17"/>
      <c r="N17" s="52">
        <v>-890</v>
      </c>
      <c r="O17" s="53"/>
      <c r="P17" s="46" t="s">
        <v>41</v>
      </c>
      <c r="Q17" s="54"/>
      <c r="R17" s="52">
        <v>-845</v>
      </c>
      <c r="S17" s="3"/>
      <c r="T17" s="16" t="s">
        <v>28</v>
      </c>
      <c r="U17" s="3"/>
      <c r="V17" s="45">
        <v>-955</v>
      </c>
      <c r="W17" s="4"/>
      <c r="X17" s="46" t="s">
        <v>40</v>
      </c>
      <c r="Y17" s="43"/>
    </row>
    <row r="18" spans="1:25" ht="16.5" customHeight="1">
      <c r="A18" s="67"/>
      <c r="B18" s="70"/>
      <c r="C18" s="13"/>
      <c r="D18" s="14" t="s">
        <v>35</v>
      </c>
      <c r="E18" s="8"/>
      <c r="F18" s="15">
        <v>3693</v>
      </c>
      <c r="G18" s="3"/>
      <c r="H18" s="16">
        <f t="shared" si="1"/>
        <v>1.5256737049537918</v>
      </c>
      <c r="I18" s="3"/>
      <c r="J18" s="18">
        <v>-3716</v>
      </c>
      <c r="K18" s="19"/>
      <c r="L18" s="16" t="s">
        <v>28</v>
      </c>
      <c r="M18" s="17"/>
      <c r="N18" s="52">
        <v>-3755</v>
      </c>
      <c r="O18" s="53"/>
      <c r="P18" s="46" t="s">
        <v>41</v>
      </c>
      <c r="Q18" s="54"/>
      <c r="R18" s="52">
        <v>-3716</v>
      </c>
      <c r="S18" s="3"/>
      <c r="T18" s="16" t="s">
        <v>28</v>
      </c>
      <c r="U18" s="3"/>
      <c r="V18" s="47">
        <v>-3451</v>
      </c>
      <c r="W18" s="4"/>
      <c r="X18" s="46" t="s">
        <v>40</v>
      </c>
      <c r="Y18" s="43"/>
    </row>
    <row r="19" spans="1:25" ht="16.5" customHeight="1">
      <c r="A19" s="67"/>
      <c r="B19" s="70"/>
      <c r="C19" s="13"/>
      <c r="D19" s="14" t="s">
        <v>11</v>
      </c>
      <c r="E19" s="8"/>
      <c r="F19" s="15">
        <v>25067</v>
      </c>
      <c r="G19" s="3"/>
      <c r="H19" s="16">
        <f t="shared" si="1"/>
        <v>10.355825280822286</v>
      </c>
      <c r="I19" s="3"/>
      <c r="J19" s="18">
        <v>-26605</v>
      </c>
      <c r="K19" s="19"/>
      <c r="L19" s="16" t="s">
        <v>28</v>
      </c>
      <c r="M19" s="17"/>
      <c r="N19" s="16" t="s">
        <v>28</v>
      </c>
      <c r="O19" s="3"/>
      <c r="P19" s="16" t="s">
        <v>28</v>
      </c>
      <c r="Q19" s="3"/>
      <c r="R19" s="16" t="s">
        <v>28</v>
      </c>
      <c r="S19" s="3"/>
      <c r="T19" s="16" t="s">
        <v>28</v>
      </c>
      <c r="U19" s="3"/>
      <c r="V19" s="16" t="s">
        <v>22</v>
      </c>
      <c r="X19" s="46" t="s">
        <v>22</v>
      </c>
      <c r="Y19" s="43"/>
    </row>
    <row r="20" spans="1:25" ht="16.5" customHeight="1">
      <c r="A20" s="67"/>
      <c r="B20" s="70"/>
      <c r="C20" s="13"/>
      <c r="D20" s="14" t="s">
        <v>12</v>
      </c>
      <c r="E20" s="8"/>
      <c r="F20" s="15">
        <v>11995</v>
      </c>
      <c r="G20" s="3"/>
      <c r="H20" s="16">
        <f t="shared" si="1"/>
        <v>4.95544437880334</v>
      </c>
      <c r="I20" s="3"/>
      <c r="J20" s="18">
        <v>-12096</v>
      </c>
      <c r="K20" s="19"/>
      <c r="L20" s="16" t="s">
        <v>28</v>
      </c>
      <c r="M20" s="17"/>
      <c r="N20" s="52">
        <v>-12275</v>
      </c>
      <c r="O20" s="53"/>
      <c r="P20" s="46" t="s">
        <v>42</v>
      </c>
      <c r="Q20" s="54"/>
      <c r="R20" s="52">
        <v>-12096</v>
      </c>
      <c r="S20" s="3"/>
      <c r="T20" s="16" t="s">
        <v>28</v>
      </c>
      <c r="U20" s="3"/>
      <c r="V20" s="47">
        <v>-12299</v>
      </c>
      <c r="W20" s="4"/>
      <c r="X20" s="46" t="s">
        <v>40</v>
      </c>
      <c r="Y20" s="43"/>
    </row>
    <row r="21" spans="1:25" ht="16.5" customHeight="1">
      <c r="A21" s="67"/>
      <c r="B21" s="70"/>
      <c r="C21" s="13"/>
      <c r="D21" s="14" t="s">
        <v>9</v>
      </c>
      <c r="E21" s="8"/>
      <c r="F21" s="15">
        <v>8707</v>
      </c>
      <c r="G21" s="3"/>
      <c r="H21" s="16">
        <f t="shared" si="1"/>
        <v>3.5970866366186476</v>
      </c>
      <c r="I21" s="3"/>
      <c r="J21" s="15">
        <v>8601</v>
      </c>
      <c r="K21" s="3"/>
      <c r="L21" s="16">
        <f>J21/$J$6*100</f>
        <v>3.4689844317173506</v>
      </c>
      <c r="M21" s="17"/>
      <c r="N21" s="15">
        <v>8627</v>
      </c>
      <c r="O21" s="3"/>
      <c r="P21" s="16">
        <f t="shared" si="3"/>
        <v>3.420819934097569</v>
      </c>
      <c r="Q21" s="3"/>
      <c r="R21" s="15">
        <v>8821</v>
      </c>
      <c r="S21" s="3"/>
      <c r="T21" s="16">
        <f aca="true" t="shared" si="4" ref="T21:T26">R21/$R$6*100</f>
        <v>3.4650451151152333</v>
      </c>
      <c r="U21" s="3"/>
      <c r="V21" s="45">
        <v>9038</v>
      </c>
      <c r="W21" s="4"/>
      <c r="X21" s="46">
        <f>V21/V6*100</f>
        <v>3.4892789029503284</v>
      </c>
      <c r="Y21" s="49"/>
    </row>
    <row r="22" spans="1:25" ht="34.5" customHeight="1">
      <c r="A22" s="67"/>
      <c r="B22" s="71"/>
      <c r="C22" s="20"/>
      <c r="D22" s="21" t="s">
        <v>13</v>
      </c>
      <c r="E22" s="22"/>
      <c r="F22" s="23">
        <f>SUM(F7:F21)</f>
        <v>140132</v>
      </c>
      <c r="G22" s="24"/>
      <c r="H22" s="25">
        <v>58</v>
      </c>
      <c r="I22" s="24"/>
      <c r="J22" s="23">
        <f>SUM(J7:J16)+J21</f>
        <v>149929</v>
      </c>
      <c r="K22" s="24"/>
      <c r="L22" s="25">
        <f>SUM(L7:L21)</f>
        <v>60.35002016616924</v>
      </c>
      <c r="M22" s="12"/>
      <c r="N22" s="23">
        <f>SUM(N7:N16)+N21</f>
        <v>152736</v>
      </c>
      <c r="O22" s="24"/>
      <c r="P22" s="25">
        <f t="shared" si="3"/>
        <v>60.56362043054669</v>
      </c>
      <c r="Q22" s="24"/>
      <c r="R22" s="23">
        <f>SUM(R7:R16)+R21</f>
        <v>153904</v>
      </c>
      <c r="S22" s="24"/>
      <c r="T22" s="25">
        <f t="shared" si="4"/>
        <v>60.45621850092901</v>
      </c>
      <c r="U22" s="24"/>
      <c r="V22" s="23">
        <f>SUM(V7:V16)+V21</f>
        <v>157278</v>
      </c>
      <c r="W22" s="24"/>
      <c r="X22" s="25">
        <f>V22/V6*100</f>
        <v>60.71993884689332</v>
      </c>
      <c r="Y22" s="44"/>
    </row>
    <row r="23" spans="1:25" ht="34.5" customHeight="1">
      <c r="A23" s="67"/>
      <c r="B23" s="60" t="s">
        <v>36</v>
      </c>
      <c r="C23" s="63"/>
      <c r="D23" s="63"/>
      <c r="E23" s="57"/>
      <c r="F23" s="26">
        <v>65460</v>
      </c>
      <c r="G23" s="24"/>
      <c r="H23" s="25">
        <f aca="true" t="shared" si="5" ref="H23:H30">F23/$F$6*100</f>
        <v>27.04321709349451</v>
      </c>
      <c r="I23" s="24"/>
      <c r="J23" s="27">
        <v>72328</v>
      </c>
      <c r="K23" s="27"/>
      <c r="L23" s="25">
        <f>J23/$J$6*100</f>
        <v>29.171573767847057</v>
      </c>
      <c r="M23" s="12"/>
      <c r="N23" s="26">
        <v>73536</v>
      </c>
      <c r="O23" s="24"/>
      <c r="P23" s="25">
        <f t="shared" si="3"/>
        <v>29.158851822626502</v>
      </c>
      <c r="Q23" s="24"/>
      <c r="R23" s="26">
        <v>74670</v>
      </c>
      <c r="S23" s="24"/>
      <c r="T23" s="25">
        <f t="shared" si="4"/>
        <v>29.331699211614836</v>
      </c>
      <c r="U23" s="24"/>
      <c r="V23" s="26">
        <v>75334</v>
      </c>
      <c r="W23" s="24"/>
      <c r="X23" s="25">
        <f>V23/V6*100</f>
        <v>29.08401602952645</v>
      </c>
      <c r="Y23" s="44"/>
    </row>
    <row r="24" spans="1:25" ht="34.5" customHeight="1">
      <c r="A24" s="68"/>
      <c r="B24" s="60" t="s">
        <v>14</v>
      </c>
      <c r="C24" s="63"/>
      <c r="D24" s="63"/>
      <c r="E24" s="57"/>
      <c r="F24" s="23">
        <f>SUM(F22:F23)</f>
        <v>205592</v>
      </c>
      <c r="G24" s="24"/>
      <c r="H24" s="25">
        <f t="shared" si="5"/>
        <v>84.93536646327104</v>
      </c>
      <c r="I24" s="24"/>
      <c r="J24" s="23">
        <f>SUM(J22:J23)</f>
        <v>222257</v>
      </c>
      <c r="K24" s="24"/>
      <c r="L24" s="25">
        <f>J24/$J$6*100</f>
        <v>89.64144551101073</v>
      </c>
      <c r="M24" s="12"/>
      <c r="N24" s="23">
        <f>SUM(N22:N23)</f>
        <v>226272</v>
      </c>
      <c r="O24" s="24"/>
      <c r="P24" s="25">
        <f t="shared" si="3"/>
        <v>89.7224722531732</v>
      </c>
      <c r="Q24" s="24"/>
      <c r="R24" s="23">
        <f>SUM(R22:R23)</f>
        <v>228574</v>
      </c>
      <c r="S24" s="24"/>
      <c r="T24" s="25">
        <f t="shared" si="4"/>
        <v>89.78791771254386</v>
      </c>
      <c r="U24" s="24"/>
      <c r="V24" s="23">
        <f>SUM(V22:V23)</f>
        <v>232612</v>
      </c>
      <c r="W24" s="24"/>
      <c r="X24" s="25">
        <f>V24/V6*100</f>
        <v>89.80395487641977</v>
      </c>
      <c r="Y24" s="44"/>
    </row>
    <row r="25" spans="1:25" ht="30" customHeight="1">
      <c r="A25" s="72" t="s">
        <v>17</v>
      </c>
      <c r="B25" s="76" t="s">
        <v>26</v>
      </c>
      <c r="C25" s="77"/>
      <c r="D25" s="77"/>
      <c r="E25" s="8"/>
      <c r="F25" s="15">
        <v>5893</v>
      </c>
      <c r="G25" s="3"/>
      <c r="H25" s="28">
        <f t="shared" si="5"/>
        <v>2.4345505397489022</v>
      </c>
      <c r="I25" s="3"/>
      <c r="J25" s="15">
        <v>4256</v>
      </c>
      <c r="K25" s="3"/>
      <c r="L25" s="29">
        <f>J25/$J$6*100</f>
        <v>1.7165443252399775</v>
      </c>
      <c r="M25" s="30"/>
      <c r="N25" s="15">
        <v>4340</v>
      </c>
      <c r="O25" s="3"/>
      <c r="P25" s="16">
        <f t="shared" si="3"/>
        <v>1.7209178757370405</v>
      </c>
      <c r="Q25" s="3"/>
      <c r="R25" s="15">
        <v>4445</v>
      </c>
      <c r="S25" s="3"/>
      <c r="T25" s="16">
        <f t="shared" si="4"/>
        <v>1.7460747689249756</v>
      </c>
      <c r="U25" s="3"/>
      <c r="V25" s="34">
        <v>4557</v>
      </c>
      <c r="W25" s="4"/>
      <c r="X25" s="46">
        <v>1.7</v>
      </c>
      <c r="Y25" s="48"/>
    </row>
    <row r="26" spans="1:25" ht="30" customHeight="1">
      <c r="A26" s="73"/>
      <c r="B26" s="61" t="s">
        <v>27</v>
      </c>
      <c r="C26" s="62"/>
      <c r="D26" s="62"/>
      <c r="E26" s="8"/>
      <c r="F26" s="15">
        <v>6200</v>
      </c>
      <c r="G26" s="3"/>
      <c r="H26" s="31">
        <f t="shared" si="5"/>
        <v>2.5613801707862196</v>
      </c>
      <c r="I26" s="3"/>
      <c r="J26" s="15">
        <v>5960</v>
      </c>
      <c r="K26" s="3"/>
      <c r="L26" s="29">
        <f>J26/$J$6*100</f>
        <v>2.4038073727514724</v>
      </c>
      <c r="M26" s="32"/>
      <c r="N26" s="15">
        <v>5997</v>
      </c>
      <c r="O26" s="3"/>
      <c r="P26" s="16">
        <f t="shared" si="3"/>
        <v>2.377959562395169</v>
      </c>
      <c r="Q26" s="3"/>
      <c r="R26" s="15">
        <v>5979</v>
      </c>
      <c r="S26" s="3"/>
      <c r="T26" s="16">
        <f t="shared" si="4"/>
        <v>2.348657152621469</v>
      </c>
      <c r="U26" s="3"/>
      <c r="V26" s="34">
        <v>6174</v>
      </c>
      <c r="W26" s="4"/>
      <c r="X26" s="46">
        <f>V26/V6*100</f>
        <v>2.3835813174170535</v>
      </c>
      <c r="Y26" s="49"/>
    </row>
    <row r="27" spans="1:25" ht="30" customHeight="1">
      <c r="A27" s="74"/>
      <c r="B27" s="60" t="s">
        <v>14</v>
      </c>
      <c r="C27" s="63"/>
      <c r="D27" s="63"/>
      <c r="E27" s="22"/>
      <c r="F27" s="23">
        <f>SUM(F25:F26)</f>
        <v>12093</v>
      </c>
      <c r="G27" s="24"/>
      <c r="H27" s="25">
        <f t="shared" si="5"/>
        <v>4.995930710535122</v>
      </c>
      <c r="I27" s="24"/>
      <c r="J27" s="23">
        <f>SUM(J25:J26)</f>
        <v>10216</v>
      </c>
      <c r="K27" s="24"/>
      <c r="L27" s="33">
        <f>SUM(L25:L26)</f>
        <v>4.12035169799145</v>
      </c>
      <c r="M27" s="12"/>
      <c r="N27" s="23">
        <f>SUM(N25:N26)</f>
        <v>10337</v>
      </c>
      <c r="O27" s="24"/>
      <c r="P27" s="25">
        <f>SUM(P25:P26)</f>
        <v>4.0988774381322095</v>
      </c>
      <c r="Q27" s="24"/>
      <c r="R27" s="23">
        <f>SUM(R25:R26)</f>
        <v>10424</v>
      </c>
      <c r="S27" s="24"/>
      <c r="T27" s="25">
        <f>SUM(T25:T26)</f>
        <v>4.094731921546445</v>
      </c>
      <c r="U27" s="24"/>
      <c r="V27" s="23">
        <f>SUM(V25:V26)</f>
        <v>10731</v>
      </c>
      <c r="W27" s="24"/>
      <c r="X27" s="25">
        <f>SUM(X25:X26)</f>
        <v>4.083581317417053</v>
      </c>
      <c r="Y27" s="43"/>
    </row>
    <row r="28" spans="1:25" ht="30" customHeight="1">
      <c r="A28" s="72" t="s">
        <v>37</v>
      </c>
      <c r="B28" s="76" t="s">
        <v>26</v>
      </c>
      <c r="C28" s="77"/>
      <c r="D28" s="77"/>
      <c r="E28" s="8"/>
      <c r="F28" s="34">
        <v>11739</v>
      </c>
      <c r="G28" s="4"/>
      <c r="H28" s="28">
        <f t="shared" si="5"/>
        <v>4.849684165299909</v>
      </c>
      <c r="I28" s="4"/>
      <c r="J28" s="34">
        <v>5840</v>
      </c>
      <c r="K28" s="4"/>
      <c r="L28" s="29">
        <f>J28/$J$6*100</f>
        <v>2.355408566588691</v>
      </c>
      <c r="M28" s="30"/>
      <c r="N28" s="34">
        <v>5893</v>
      </c>
      <c r="O28" s="4"/>
      <c r="P28" s="16">
        <f t="shared" si="3"/>
        <v>2.3367209773544655</v>
      </c>
      <c r="Q28" s="4"/>
      <c r="R28" s="34">
        <v>5861</v>
      </c>
      <c r="S28" s="4"/>
      <c r="T28" s="16">
        <f>R28/$R$6*100</f>
        <v>2.302304661567893</v>
      </c>
      <c r="U28" s="4"/>
      <c r="V28" s="34">
        <v>5839</v>
      </c>
      <c r="W28" s="4"/>
      <c r="X28" s="46">
        <f>V28/V6*100</f>
        <v>2.254248673857819</v>
      </c>
      <c r="Y28" s="48"/>
    </row>
    <row r="29" spans="1:25" ht="30" customHeight="1">
      <c r="A29" s="73"/>
      <c r="B29" s="61" t="s">
        <v>27</v>
      </c>
      <c r="C29" s="62"/>
      <c r="D29" s="62"/>
      <c r="E29" s="8"/>
      <c r="F29" s="34">
        <v>12633</v>
      </c>
      <c r="G29" s="4"/>
      <c r="H29" s="31">
        <f t="shared" si="5"/>
        <v>5.219018660893922</v>
      </c>
      <c r="I29" s="4"/>
      <c r="J29" s="34">
        <v>9627</v>
      </c>
      <c r="K29" s="4"/>
      <c r="L29" s="29">
        <f>J29/$J$6*100</f>
        <v>3.8827942244091314</v>
      </c>
      <c r="M29" s="32"/>
      <c r="N29" s="35">
        <v>9689</v>
      </c>
      <c r="O29" s="4"/>
      <c r="P29" s="31">
        <v>3.9</v>
      </c>
      <c r="Q29" s="4"/>
      <c r="R29" s="35">
        <v>9712</v>
      </c>
      <c r="S29" s="4"/>
      <c r="T29" s="31">
        <f>R29/$R$6*100</f>
        <v>3.8150457043418142</v>
      </c>
      <c r="U29" s="4"/>
      <c r="V29" s="35">
        <v>9840</v>
      </c>
      <c r="W29" s="4"/>
      <c r="X29" s="31">
        <f>V29/V6*100</f>
        <v>3.7989051123070627</v>
      </c>
      <c r="Y29" s="49"/>
    </row>
    <row r="30" spans="1:25" ht="30" customHeight="1" thickBot="1">
      <c r="A30" s="75"/>
      <c r="B30" s="78" t="s">
        <v>14</v>
      </c>
      <c r="C30" s="79"/>
      <c r="D30" s="79"/>
      <c r="E30" s="41"/>
      <c r="F30" s="37">
        <f>SUM(F28:F29)</f>
        <v>24372</v>
      </c>
      <c r="G30" s="36"/>
      <c r="H30" s="38">
        <f t="shared" si="5"/>
        <v>10.06870282619383</v>
      </c>
      <c r="I30" s="36"/>
      <c r="J30" s="37">
        <f>SUM(J28:J29)</f>
        <v>15467</v>
      </c>
      <c r="K30" s="36"/>
      <c r="L30" s="39">
        <v>6.3</v>
      </c>
      <c r="M30" s="40"/>
      <c r="N30" s="37">
        <f>SUM(N28:N29)</f>
        <v>15582</v>
      </c>
      <c r="O30" s="36"/>
      <c r="P30" s="38">
        <f>SUM(P28:P29)</f>
        <v>6.236720977354466</v>
      </c>
      <c r="Q30" s="36"/>
      <c r="R30" s="37">
        <f>SUM(R28:R29)</f>
        <v>15573</v>
      </c>
      <c r="S30" s="36"/>
      <c r="T30" s="38">
        <f>SUM(T28:T29)</f>
        <v>6.117350365909707</v>
      </c>
      <c r="U30" s="36"/>
      <c r="V30" s="37">
        <f>SUM(V28:V29)</f>
        <v>15679</v>
      </c>
      <c r="W30" s="36"/>
      <c r="X30" s="50">
        <f>V30/V6*100</f>
        <v>6.053153786164882</v>
      </c>
      <c r="Y30" s="51"/>
    </row>
    <row r="31" spans="1:24" ht="14.25" thickTop="1">
      <c r="A31" s="2" t="s">
        <v>21</v>
      </c>
      <c r="D31" s="5"/>
      <c r="N31" s="6"/>
      <c r="O31" s="6"/>
      <c r="P31" s="6"/>
      <c r="Q31" s="6"/>
      <c r="R31" s="6"/>
      <c r="S31" s="6"/>
      <c r="U31" s="6"/>
      <c r="X31" s="13" t="s">
        <v>38</v>
      </c>
    </row>
    <row r="32" ht="13.5">
      <c r="B32" s="2" t="s">
        <v>24</v>
      </c>
    </row>
  </sheetData>
  <sheetProtection/>
  <mergeCells count="29">
    <mergeCell ref="V4:Y4"/>
    <mergeCell ref="V5:W5"/>
    <mergeCell ref="X5:Y5"/>
    <mergeCell ref="P5:Q5"/>
    <mergeCell ref="R4:U4"/>
    <mergeCell ref="R5:S5"/>
    <mergeCell ref="T5:U5"/>
    <mergeCell ref="F4:I4"/>
    <mergeCell ref="J4:M4"/>
    <mergeCell ref="N4:Q4"/>
    <mergeCell ref="F5:G5"/>
    <mergeCell ref="H5:I5"/>
    <mergeCell ref="J5:K5"/>
    <mergeCell ref="L5:M5"/>
    <mergeCell ref="N5:O5"/>
    <mergeCell ref="A25:A27"/>
    <mergeCell ref="A28:A30"/>
    <mergeCell ref="B25:D25"/>
    <mergeCell ref="B26:D26"/>
    <mergeCell ref="B27:D27"/>
    <mergeCell ref="B29:D29"/>
    <mergeCell ref="B30:D30"/>
    <mergeCell ref="B28:D28"/>
    <mergeCell ref="B24:E24"/>
    <mergeCell ref="A4:E5"/>
    <mergeCell ref="A6:E6"/>
    <mergeCell ref="B23:E23"/>
    <mergeCell ref="A7:A24"/>
    <mergeCell ref="B7:B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2009-05-26T02:03:39Z</dcterms:modified>
  <cp:category/>
  <cp:version/>
  <cp:contentType/>
  <cp:contentStatus/>
</cp:coreProperties>
</file>