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0図書館蔵書数" sheetId="1" r:id="rId1"/>
  </sheets>
  <definedNames>
    <definedName name="_xlnm.Print_Area" localSheetId="0">'15－10図書館蔵書数'!$A$1:$AE$31</definedName>
  </definedNames>
  <calcPr fullCalcOnLoad="1"/>
</workbook>
</file>

<file path=xl/sharedStrings.xml><?xml version="1.0" encoding="utf-8"?>
<sst xmlns="http://schemas.openxmlformats.org/spreadsheetml/2006/main" count="81" uniqueCount="40">
  <si>
    <t>15－10　図書館蔵書数</t>
  </si>
  <si>
    <t>区　　　　分</t>
  </si>
  <si>
    <t>蔵書数</t>
  </si>
  <si>
    <t>構成比(%)</t>
  </si>
  <si>
    <t>哲学・宗教</t>
  </si>
  <si>
    <t>歴史・地理</t>
  </si>
  <si>
    <t>社会科学</t>
  </si>
  <si>
    <t>自然科学</t>
  </si>
  <si>
    <t>工学・家事</t>
  </si>
  <si>
    <t>郷土資料</t>
  </si>
  <si>
    <t>大活字本</t>
  </si>
  <si>
    <t>参考資料</t>
  </si>
  <si>
    <t>一般書合計</t>
  </si>
  <si>
    <t>合　　　　　計</t>
  </si>
  <si>
    <t>本　　　　　　　　　　館</t>
  </si>
  <si>
    <t>一　　　　般　　　　書</t>
  </si>
  <si>
    <t>栄分室</t>
  </si>
  <si>
    <t>総　　合　　計</t>
  </si>
  <si>
    <t>平成16年度</t>
  </si>
  <si>
    <t>※（　　　）は再掲</t>
  </si>
  <si>
    <t>平成17年度</t>
  </si>
  <si>
    <t>各年度末現在</t>
  </si>
  <si>
    <t>一　　般　　書</t>
  </si>
  <si>
    <t>児　　童　　書</t>
  </si>
  <si>
    <t>平成18年度</t>
  </si>
  <si>
    <t>平成19年度</t>
  </si>
  <si>
    <t>新書・文庫</t>
  </si>
  <si>
    <t>平成20年度</t>
  </si>
  <si>
    <t>総　記</t>
  </si>
  <si>
    <t>産　　　業</t>
  </si>
  <si>
    <t>芸　　　術</t>
  </si>
  <si>
    <t>言　　　語</t>
  </si>
  <si>
    <t>文　　　学</t>
  </si>
  <si>
    <t>－</t>
  </si>
  <si>
    <t>ヤング・アダルト</t>
  </si>
  <si>
    <t>児　　童　　書</t>
  </si>
  <si>
    <t>南部公民館</t>
  </si>
  <si>
    <t>資料：図書館</t>
  </si>
  <si>
    <t>平成21年度</t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</si>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</sst>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textRotation="255" wrapText="1"/>
    </xf>
    <xf numFmtId="0" fontId="2" fillId="0" borderId="15" xfId="0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/>
    </xf>
    <xf numFmtId="188" fontId="2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4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181" fontId="2" fillId="0" borderId="12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18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 applyProtection="1">
      <alignment horizontal="right" vertical="center"/>
      <protection locked="0"/>
    </xf>
    <xf numFmtId="182" fontId="8" fillId="0" borderId="0" xfId="49" applyNumberFormat="1" applyFont="1" applyFill="1" applyBorder="1" applyAlignment="1" applyProtection="1">
      <alignment horizontal="right" vertical="center"/>
      <protection locked="0"/>
    </xf>
    <xf numFmtId="18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8" fillId="0" borderId="0" xfId="49" applyNumberFormat="1" applyFont="1" applyFill="1" applyBorder="1" applyAlignment="1" applyProtection="1">
      <alignment horizontal="right" vertical="center" wrapText="1"/>
      <protection locked="0"/>
    </xf>
    <xf numFmtId="184" fontId="8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SheetLayoutView="75" zoomScalePageLayoutView="0" workbookViewId="0" topLeftCell="B1">
      <selection activeCell="L3" sqref="L3"/>
    </sheetView>
  </sheetViews>
  <sheetFormatPr defaultColWidth="9.00390625" defaultRowHeight="13.5"/>
  <cols>
    <col min="1" max="1" width="4.75390625" style="2" customWidth="1"/>
    <col min="2" max="2" width="3.625" style="2" customWidth="1"/>
    <col min="3" max="3" width="1.00390625" style="2" customWidth="1"/>
    <col min="4" max="4" width="16.75390625" style="2" customWidth="1"/>
    <col min="5" max="5" width="1.00390625" style="2" customWidth="1"/>
    <col min="6" max="6" width="11.125" style="2" customWidth="1"/>
    <col min="7" max="7" width="0.74609375" style="2" customWidth="1"/>
    <col min="8" max="8" width="9.875" style="2" customWidth="1"/>
    <col min="9" max="9" width="0.875" style="2" customWidth="1"/>
    <col min="10" max="10" width="11.125" style="2" customWidth="1"/>
    <col min="11" max="11" width="0.875" style="2" customWidth="1"/>
    <col min="12" max="12" width="9.875" style="2" customWidth="1"/>
    <col min="13" max="13" width="0.875" style="2" customWidth="1"/>
    <col min="14" max="14" width="11.125" style="2" customWidth="1"/>
    <col min="15" max="15" width="0.875" style="2" customWidth="1"/>
    <col min="16" max="16" width="9.875" style="2" customWidth="1"/>
    <col min="17" max="17" width="0.875" style="2" customWidth="1"/>
    <col min="18" max="18" width="1.75390625" style="2" customWidth="1"/>
    <col min="19" max="19" width="10.50390625" style="2" customWidth="1"/>
    <col min="20" max="20" width="0.875" style="2" customWidth="1"/>
    <col min="21" max="21" width="9.875" style="2" customWidth="1"/>
    <col min="22" max="22" width="0.875" style="2" customWidth="1"/>
    <col min="23" max="23" width="10.50390625" style="2" customWidth="1"/>
    <col min="24" max="24" width="0.875" style="2" customWidth="1"/>
    <col min="25" max="25" width="10.50390625" style="2" customWidth="1"/>
    <col min="26" max="26" width="0.875" style="2" customWidth="1"/>
    <col min="27" max="27" width="10.50390625" style="0" customWidth="1"/>
    <col min="28" max="28" width="0.74609375" style="2" customWidth="1"/>
    <col min="29" max="29" width="10.50390625" style="2" customWidth="1"/>
    <col min="30" max="30" width="0.875" style="2" customWidth="1"/>
    <col min="31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27" ht="19.5" customHeight="1">
      <c r="A2" s="1"/>
      <c r="B2" s="1"/>
      <c r="C2" s="1"/>
      <c r="D2" s="1"/>
      <c r="E2" s="1"/>
      <c r="F2" s="1"/>
      <c r="AA2" s="41"/>
    </row>
    <row r="3" spans="4:30" ht="14.25" thickBot="1">
      <c r="D3" s="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A3" s="41"/>
      <c r="AD3" s="10" t="s">
        <v>21</v>
      </c>
    </row>
    <row r="4" spans="1:30" ht="22.5" customHeight="1">
      <c r="A4" s="73" t="s">
        <v>1</v>
      </c>
      <c r="B4" s="68"/>
      <c r="C4" s="68"/>
      <c r="D4" s="68"/>
      <c r="E4" s="68"/>
      <c r="F4" s="68" t="s">
        <v>18</v>
      </c>
      <c r="G4" s="68"/>
      <c r="H4" s="68"/>
      <c r="I4" s="68"/>
      <c r="J4" s="68" t="s">
        <v>20</v>
      </c>
      <c r="K4" s="68"/>
      <c r="L4" s="68"/>
      <c r="M4" s="61"/>
      <c r="N4" s="68" t="s">
        <v>24</v>
      </c>
      <c r="O4" s="68"/>
      <c r="P4" s="68"/>
      <c r="Q4" s="61"/>
      <c r="R4" s="55"/>
      <c r="S4" s="68" t="s">
        <v>25</v>
      </c>
      <c r="T4" s="68"/>
      <c r="U4" s="68"/>
      <c r="V4" s="61"/>
      <c r="W4" s="68" t="s">
        <v>27</v>
      </c>
      <c r="X4" s="68"/>
      <c r="Y4" s="68"/>
      <c r="Z4" s="68"/>
      <c r="AA4" s="68" t="s">
        <v>38</v>
      </c>
      <c r="AB4" s="68"/>
      <c r="AC4" s="68"/>
      <c r="AD4" s="68"/>
    </row>
    <row r="5" spans="1:30" ht="24.75" customHeight="1">
      <c r="A5" s="74"/>
      <c r="B5" s="69"/>
      <c r="C5" s="69"/>
      <c r="D5" s="69"/>
      <c r="E5" s="69"/>
      <c r="F5" s="69" t="s">
        <v>2</v>
      </c>
      <c r="G5" s="69"/>
      <c r="H5" s="69" t="s">
        <v>3</v>
      </c>
      <c r="I5" s="69"/>
      <c r="J5" s="69" t="s">
        <v>2</v>
      </c>
      <c r="K5" s="69"/>
      <c r="L5" s="69" t="s">
        <v>3</v>
      </c>
      <c r="M5" s="70"/>
      <c r="N5" s="69" t="s">
        <v>2</v>
      </c>
      <c r="O5" s="69"/>
      <c r="P5" s="69" t="s">
        <v>3</v>
      </c>
      <c r="Q5" s="70"/>
      <c r="R5" s="54"/>
      <c r="S5" s="69" t="s">
        <v>2</v>
      </c>
      <c r="T5" s="69"/>
      <c r="U5" s="69" t="s">
        <v>3</v>
      </c>
      <c r="V5" s="70"/>
      <c r="W5" s="69" t="s">
        <v>2</v>
      </c>
      <c r="X5" s="69"/>
      <c r="Y5" s="69" t="s">
        <v>3</v>
      </c>
      <c r="Z5" s="69"/>
      <c r="AA5" s="69" t="s">
        <v>2</v>
      </c>
      <c r="AB5" s="69"/>
      <c r="AC5" s="69" t="s">
        <v>3</v>
      </c>
      <c r="AD5" s="69"/>
    </row>
    <row r="6" spans="1:30" ht="30" customHeight="1">
      <c r="A6" s="75" t="s">
        <v>17</v>
      </c>
      <c r="B6" s="76"/>
      <c r="C6" s="76"/>
      <c r="D6" s="76"/>
      <c r="E6" s="77"/>
      <c r="F6" s="6">
        <f>F24+F27+F30</f>
        <v>247940</v>
      </c>
      <c r="G6" s="7"/>
      <c r="H6" s="8">
        <v>100</v>
      </c>
      <c r="I6" s="7"/>
      <c r="J6" s="6">
        <f>J24+J27+J30</f>
        <v>252191</v>
      </c>
      <c r="K6" s="7"/>
      <c r="L6" s="8">
        <v>100</v>
      </c>
      <c r="M6" s="9"/>
      <c r="N6" s="6">
        <f>N24+N27+N30</f>
        <v>254571</v>
      </c>
      <c r="O6" s="7"/>
      <c r="P6" s="8">
        <v>100</v>
      </c>
      <c r="Q6" s="7"/>
      <c r="R6" s="7"/>
      <c r="S6" s="6">
        <f>S24+S27+S30</f>
        <v>259022</v>
      </c>
      <c r="T6" s="7"/>
      <c r="U6" s="8">
        <v>100</v>
      </c>
      <c r="V6" s="7"/>
      <c r="W6" s="6">
        <f>W24+W27+W30</f>
        <v>259564</v>
      </c>
      <c r="X6" s="7"/>
      <c r="Y6" s="8">
        <v>100</v>
      </c>
      <c r="Z6" s="7"/>
      <c r="AA6" s="6">
        <f>AA24+AA27+AA30</f>
        <v>259507</v>
      </c>
      <c r="AB6" s="7"/>
      <c r="AC6" s="8">
        <v>100</v>
      </c>
      <c r="AD6" s="7"/>
    </row>
    <row r="7" spans="1:30" ht="16.5" customHeight="1">
      <c r="A7" s="78" t="s">
        <v>14</v>
      </c>
      <c r="B7" s="81" t="s">
        <v>15</v>
      </c>
      <c r="C7" s="10"/>
      <c r="D7" s="11" t="s">
        <v>28</v>
      </c>
      <c r="E7" s="5"/>
      <c r="F7" s="20">
        <v>5354</v>
      </c>
      <c r="G7" s="3"/>
      <c r="H7" s="22">
        <f aca="true" t="shared" si="0" ref="H7:H16">F7/$F$6*100</f>
        <v>2.1593934016294263</v>
      </c>
      <c r="I7" s="3"/>
      <c r="J7" s="20">
        <v>5492</v>
      </c>
      <c r="K7" s="3"/>
      <c r="L7" s="22">
        <f aca="true" t="shared" si="1" ref="L7:L16">J7/$J$6*100</f>
        <v>2.1777145100340616</v>
      </c>
      <c r="M7" s="23"/>
      <c r="N7" s="20">
        <v>5628</v>
      </c>
      <c r="O7" s="3"/>
      <c r="P7" s="22">
        <f aca="true" t="shared" si="2" ref="P7:P16">N7/$N$6*100</f>
        <v>2.2107781326231186</v>
      </c>
      <c r="Q7" s="3"/>
      <c r="R7" s="3"/>
      <c r="S7" s="30">
        <v>5640</v>
      </c>
      <c r="T7" s="3"/>
      <c r="U7" s="22">
        <f aca="true" t="shared" si="3" ref="U7:U16">S7/$S$6*100</f>
        <v>2.177421222907707</v>
      </c>
      <c r="V7" s="3"/>
      <c r="W7" s="30">
        <v>5659</v>
      </c>
      <c r="X7" s="3"/>
      <c r="Y7" s="22">
        <f aca="true" t="shared" si="4" ref="Y7:Y16">W7/$S$6*100</f>
        <v>2.184756507169275</v>
      </c>
      <c r="Z7" s="3"/>
      <c r="AA7" s="30">
        <v>5689</v>
      </c>
      <c r="AB7" s="3"/>
      <c r="AC7" s="22">
        <f aca="true" t="shared" si="5" ref="AC7:AC16">AA7/$S$6*100</f>
        <v>2.196338534950699</v>
      </c>
      <c r="AD7" s="3"/>
    </row>
    <row r="8" spans="1:30" ht="16.5" customHeight="1">
      <c r="A8" s="79"/>
      <c r="B8" s="82"/>
      <c r="C8" s="10"/>
      <c r="D8" s="11" t="s">
        <v>4</v>
      </c>
      <c r="E8" s="5"/>
      <c r="F8" s="20">
        <v>4940</v>
      </c>
      <c r="G8" s="3"/>
      <c r="H8" s="22">
        <f t="shared" si="0"/>
        <v>1.992417520367831</v>
      </c>
      <c r="I8" s="3"/>
      <c r="J8" s="20">
        <v>5105</v>
      </c>
      <c r="K8" s="3"/>
      <c r="L8" s="22">
        <f t="shared" si="1"/>
        <v>2.024259390699906</v>
      </c>
      <c r="M8" s="23"/>
      <c r="N8" s="20">
        <v>5182</v>
      </c>
      <c r="O8" s="3"/>
      <c r="P8" s="22">
        <f t="shared" si="2"/>
        <v>2.0355814291494316</v>
      </c>
      <c r="Q8" s="3"/>
      <c r="R8" s="3"/>
      <c r="S8" s="30">
        <v>5221</v>
      </c>
      <c r="T8" s="3"/>
      <c r="U8" s="22">
        <f t="shared" si="3"/>
        <v>2.015658901560485</v>
      </c>
      <c r="V8" s="3"/>
      <c r="W8" s="30">
        <v>5226</v>
      </c>
      <c r="X8" s="3"/>
      <c r="Y8" s="22">
        <f t="shared" si="4"/>
        <v>2.0175892395240558</v>
      </c>
      <c r="Z8" s="3"/>
      <c r="AA8" s="30">
        <v>5249</v>
      </c>
      <c r="AB8" s="3"/>
      <c r="AC8" s="22">
        <f t="shared" si="5"/>
        <v>2.026468794156481</v>
      </c>
      <c r="AD8" s="3"/>
    </row>
    <row r="9" spans="1:30" ht="16.5" customHeight="1">
      <c r="A9" s="79"/>
      <c r="B9" s="82"/>
      <c r="C9" s="10"/>
      <c r="D9" s="11" t="s">
        <v>5</v>
      </c>
      <c r="E9" s="5"/>
      <c r="F9" s="20">
        <v>12110</v>
      </c>
      <c r="G9" s="3"/>
      <c r="H9" s="22">
        <f t="shared" si="0"/>
        <v>4.884246188594014</v>
      </c>
      <c r="I9" s="3"/>
      <c r="J9" s="20">
        <v>12390</v>
      </c>
      <c r="K9" s="3"/>
      <c r="L9" s="22">
        <f t="shared" si="1"/>
        <v>4.912942967829938</v>
      </c>
      <c r="M9" s="23"/>
      <c r="N9" s="20">
        <v>12625</v>
      </c>
      <c r="O9" s="22">
        <f>M9/$N$6*100</f>
        <v>0</v>
      </c>
      <c r="P9" s="22">
        <f t="shared" si="2"/>
        <v>4.959323725011883</v>
      </c>
      <c r="Q9" s="3"/>
      <c r="R9" s="3"/>
      <c r="S9" s="30">
        <v>13087</v>
      </c>
      <c r="T9" s="3"/>
      <c r="U9" s="22">
        <f t="shared" si="3"/>
        <v>5.05246658584985</v>
      </c>
      <c r="V9" s="3"/>
      <c r="W9" s="30">
        <v>13088</v>
      </c>
      <c r="X9" s="3"/>
      <c r="Y9" s="22">
        <f t="shared" si="4"/>
        <v>5.052852653442565</v>
      </c>
      <c r="Z9" s="3"/>
      <c r="AA9" s="30">
        <v>13298</v>
      </c>
      <c r="AB9" s="3"/>
      <c r="AC9" s="22">
        <f t="shared" si="5"/>
        <v>5.133926847912532</v>
      </c>
      <c r="AD9" s="3"/>
    </row>
    <row r="10" spans="1:30" ht="16.5" customHeight="1">
      <c r="A10" s="79"/>
      <c r="B10" s="82"/>
      <c r="C10" s="10"/>
      <c r="D10" s="11" t="s">
        <v>6</v>
      </c>
      <c r="E10" s="5"/>
      <c r="F10" s="20">
        <v>19618</v>
      </c>
      <c r="G10" s="3"/>
      <c r="H10" s="22">
        <f t="shared" si="0"/>
        <v>7.912398160845366</v>
      </c>
      <c r="I10" s="3"/>
      <c r="J10" s="20">
        <v>19624</v>
      </c>
      <c r="K10" s="3"/>
      <c r="L10" s="22">
        <f t="shared" si="1"/>
        <v>7.78140377729578</v>
      </c>
      <c r="M10" s="23"/>
      <c r="N10" s="20">
        <v>19932</v>
      </c>
      <c r="O10" s="3"/>
      <c r="P10" s="22">
        <f t="shared" si="2"/>
        <v>7.829642810846484</v>
      </c>
      <c r="Q10" s="3"/>
      <c r="R10" s="3"/>
      <c r="S10" s="30">
        <v>20358</v>
      </c>
      <c r="T10" s="3"/>
      <c r="U10" s="22">
        <f t="shared" si="3"/>
        <v>7.859564052474307</v>
      </c>
      <c r="V10" s="3"/>
      <c r="W10" s="30">
        <v>20490</v>
      </c>
      <c r="X10" s="3"/>
      <c r="Y10" s="22">
        <f t="shared" si="4"/>
        <v>7.9105249747125725</v>
      </c>
      <c r="Z10" s="3"/>
      <c r="AA10" s="30">
        <v>20401</v>
      </c>
      <c r="AB10" s="3"/>
      <c r="AC10" s="22">
        <f t="shared" si="5"/>
        <v>7.876164958961016</v>
      </c>
      <c r="AD10" s="3"/>
    </row>
    <row r="11" spans="1:30" ht="16.5" customHeight="1">
      <c r="A11" s="79"/>
      <c r="B11" s="82"/>
      <c r="C11" s="10"/>
      <c r="D11" s="11" t="s">
        <v>7</v>
      </c>
      <c r="E11" s="5"/>
      <c r="F11" s="20">
        <v>8022</v>
      </c>
      <c r="G11" s="3"/>
      <c r="H11" s="22">
        <f t="shared" si="0"/>
        <v>3.2354601919819306</v>
      </c>
      <c r="I11" s="3"/>
      <c r="J11" s="20">
        <v>8201</v>
      </c>
      <c r="K11" s="3"/>
      <c r="L11" s="22">
        <f t="shared" si="1"/>
        <v>3.2519003453731496</v>
      </c>
      <c r="M11" s="23"/>
      <c r="N11" s="20">
        <v>8419</v>
      </c>
      <c r="O11" s="3"/>
      <c r="P11" s="22">
        <f t="shared" si="2"/>
        <v>3.307132391356439</v>
      </c>
      <c r="Q11" s="3"/>
      <c r="R11" s="3"/>
      <c r="S11" s="30">
        <v>8786</v>
      </c>
      <c r="T11" s="3"/>
      <c r="U11" s="22">
        <f t="shared" si="3"/>
        <v>3.391989869586367</v>
      </c>
      <c r="V11" s="3"/>
      <c r="W11" s="30">
        <v>8753</v>
      </c>
      <c r="X11" s="3"/>
      <c r="Y11" s="22">
        <f t="shared" si="4"/>
        <v>3.379249639026801</v>
      </c>
      <c r="Z11" s="3"/>
      <c r="AA11" s="30">
        <v>8728</v>
      </c>
      <c r="AB11" s="3"/>
      <c r="AC11" s="22">
        <f t="shared" si="5"/>
        <v>3.3695979492089476</v>
      </c>
      <c r="AD11" s="3"/>
    </row>
    <row r="12" spans="1:30" ht="16.5" customHeight="1">
      <c r="A12" s="79"/>
      <c r="B12" s="82"/>
      <c r="C12" s="10"/>
      <c r="D12" s="11" t="s">
        <v>8</v>
      </c>
      <c r="E12" s="5"/>
      <c r="F12" s="20">
        <v>9361</v>
      </c>
      <c r="G12" s="3"/>
      <c r="H12" s="22">
        <f t="shared" si="0"/>
        <v>3.7755102040816326</v>
      </c>
      <c r="I12" s="3"/>
      <c r="J12" s="20">
        <v>9473</v>
      </c>
      <c r="K12" s="3"/>
      <c r="L12" s="22">
        <f t="shared" si="1"/>
        <v>3.756279962409444</v>
      </c>
      <c r="M12" s="23"/>
      <c r="N12" s="20">
        <v>9642</v>
      </c>
      <c r="O12" s="3"/>
      <c r="P12" s="22">
        <f t="shared" si="2"/>
        <v>3.7875484638863024</v>
      </c>
      <c r="Q12" s="3"/>
      <c r="R12" s="3"/>
      <c r="S12" s="30">
        <v>9829</v>
      </c>
      <c r="T12" s="3"/>
      <c r="U12" s="22">
        <f t="shared" si="3"/>
        <v>3.794658368787207</v>
      </c>
      <c r="V12" s="3"/>
      <c r="W12" s="30">
        <v>9650</v>
      </c>
      <c r="X12" s="3"/>
      <c r="Y12" s="22">
        <f t="shared" si="4"/>
        <v>3.7255522696913776</v>
      </c>
      <c r="Z12" s="3"/>
      <c r="AA12" s="30">
        <v>9753</v>
      </c>
      <c r="AB12" s="3"/>
      <c r="AC12" s="22">
        <f t="shared" si="5"/>
        <v>3.7653172317409336</v>
      </c>
      <c r="AD12" s="3"/>
    </row>
    <row r="13" spans="1:30" ht="16.5" customHeight="1">
      <c r="A13" s="79"/>
      <c r="B13" s="82"/>
      <c r="C13" s="10"/>
      <c r="D13" s="11" t="s">
        <v>29</v>
      </c>
      <c r="E13" s="5"/>
      <c r="F13" s="20">
        <v>3869</v>
      </c>
      <c r="G13" s="3"/>
      <c r="H13" s="22">
        <f t="shared" si="0"/>
        <v>1.5604581753650077</v>
      </c>
      <c r="I13" s="3"/>
      <c r="J13" s="20">
        <v>3868</v>
      </c>
      <c r="K13" s="3"/>
      <c r="L13" s="22">
        <f t="shared" si="1"/>
        <v>1.5337581436292334</v>
      </c>
      <c r="M13" s="23"/>
      <c r="N13" s="20">
        <v>3744</v>
      </c>
      <c r="O13" s="3"/>
      <c r="P13" s="22">
        <f t="shared" si="2"/>
        <v>1.4707095466490685</v>
      </c>
      <c r="Q13" s="3"/>
      <c r="R13" s="3"/>
      <c r="S13" s="30">
        <v>3831</v>
      </c>
      <c r="T13" s="3"/>
      <c r="U13" s="22">
        <f t="shared" si="3"/>
        <v>1.4790249476878412</v>
      </c>
      <c r="V13" s="3"/>
      <c r="W13" s="30">
        <v>3757</v>
      </c>
      <c r="X13" s="3"/>
      <c r="Y13" s="22">
        <f t="shared" si="4"/>
        <v>1.4504559458269954</v>
      </c>
      <c r="Z13" s="3"/>
      <c r="AA13" s="30">
        <v>3708</v>
      </c>
      <c r="AB13" s="3"/>
      <c r="AC13" s="22">
        <f t="shared" si="5"/>
        <v>1.431538633784003</v>
      </c>
      <c r="AD13" s="3"/>
    </row>
    <row r="14" spans="1:30" ht="16.5" customHeight="1">
      <c r="A14" s="79"/>
      <c r="B14" s="82"/>
      <c r="C14" s="10"/>
      <c r="D14" s="11" t="s">
        <v>30</v>
      </c>
      <c r="E14" s="5"/>
      <c r="F14" s="20">
        <v>11614</v>
      </c>
      <c r="G14" s="3"/>
      <c r="H14" s="22">
        <f t="shared" si="0"/>
        <v>4.684197789787852</v>
      </c>
      <c r="I14" s="3"/>
      <c r="J14" s="20">
        <v>11810</v>
      </c>
      <c r="K14" s="3"/>
      <c r="L14" s="22">
        <f t="shared" si="1"/>
        <v>4.682958551256785</v>
      </c>
      <c r="M14" s="23"/>
      <c r="N14" s="20">
        <v>12167</v>
      </c>
      <c r="O14" s="3"/>
      <c r="P14" s="22">
        <f t="shared" si="2"/>
        <v>4.77941320888868</v>
      </c>
      <c r="Q14" s="3"/>
      <c r="R14" s="3"/>
      <c r="S14" s="30">
        <v>12438</v>
      </c>
      <c r="T14" s="3"/>
      <c r="U14" s="22">
        <f t="shared" si="3"/>
        <v>4.801908718178378</v>
      </c>
      <c r="V14" s="3"/>
      <c r="W14" s="30">
        <v>12596</v>
      </c>
      <c r="X14" s="3"/>
      <c r="Y14" s="22">
        <f t="shared" si="4"/>
        <v>4.862907397827212</v>
      </c>
      <c r="Z14" s="3"/>
      <c r="AA14" s="30">
        <v>12668</v>
      </c>
      <c r="AB14" s="3"/>
      <c r="AC14" s="22">
        <f t="shared" si="5"/>
        <v>4.890704264502629</v>
      </c>
      <c r="AD14" s="3"/>
    </row>
    <row r="15" spans="1:30" ht="16.5" customHeight="1">
      <c r="A15" s="79"/>
      <c r="B15" s="82"/>
      <c r="C15" s="10"/>
      <c r="D15" s="11" t="s">
        <v>31</v>
      </c>
      <c r="E15" s="5"/>
      <c r="F15" s="20">
        <v>2620</v>
      </c>
      <c r="G15" s="3"/>
      <c r="H15" s="22">
        <f t="shared" si="0"/>
        <v>1.056707267887392</v>
      </c>
      <c r="I15" s="3"/>
      <c r="J15" s="20">
        <v>2730</v>
      </c>
      <c r="K15" s="3"/>
      <c r="L15" s="22">
        <f t="shared" si="1"/>
        <v>1.082512857318461</v>
      </c>
      <c r="M15" s="23"/>
      <c r="N15" s="20">
        <v>2807</v>
      </c>
      <c r="O15" s="3"/>
      <c r="P15" s="22">
        <f t="shared" si="2"/>
        <v>1.1026393422660083</v>
      </c>
      <c r="Q15" s="3"/>
      <c r="R15" s="3"/>
      <c r="S15" s="30">
        <v>2887</v>
      </c>
      <c r="T15" s="3"/>
      <c r="U15" s="22">
        <f t="shared" si="3"/>
        <v>1.1145771401657</v>
      </c>
      <c r="V15" s="3"/>
      <c r="W15" s="30">
        <v>2908</v>
      </c>
      <c r="X15" s="3"/>
      <c r="Y15" s="22">
        <f t="shared" si="4"/>
        <v>1.122684559612697</v>
      </c>
      <c r="Z15" s="3"/>
      <c r="AA15" s="30">
        <v>2868</v>
      </c>
      <c r="AB15" s="3"/>
      <c r="AC15" s="22">
        <f t="shared" si="5"/>
        <v>1.1072418559041317</v>
      </c>
      <c r="AD15" s="3"/>
    </row>
    <row r="16" spans="1:30" ht="16.5" customHeight="1">
      <c r="A16" s="79"/>
      <c r="B16" s="82"/>
      <c r="C16" s="10"/>
      <c r="D16" s="11" t="s">
        <v>32</v>
      </c>
      <c r="E16" s="5"/>
      <c r="F16" s="20">
        <v>63820</v>
      </c>
      <c r="G16" s="3"/>
      <c r="H16" s="22">
        <f t="shared" si="0"/>
        <v>25.740098410905865</v>
      </c>
      <c r="I16" s="3"/>
      <c r="J16" s="20">
        <v>65416</v>
      </c>
      <c r="K16" s="3"/>
      <c r="L16" s="22">
        <f t="shared" si="1"/>
        <v>25.93906999060236</v>
      </c>
      <c r="M16" s="23"/>
      <c r="N16" s="20">
        <v>64937</v>
      </c>
      <c r="O16" s="3"/>
      <c r="P16" s="22">
        <f t="shared" si="2"/>
        <v>25.508404335136365</v>
      </c>
      <c r="Q16" s="3"/>
      <c r="R16" s="3"/>
      <c r="S16" s="30">
        <v>66163</v>
      </c>
      <c r="T16" s="3"/>
      <c r="U16" s="22">
        <f t="shared" si="3"/>
        <v>25.543390136745142</v>
      </c>
      <c r="V16" s="3"/>
      <c r="W16" s="30">
        <v>66440</v>
      </c>
      <c r="X16" s="3"/>
      <c r="Y16" s="22">
        <f t="shared" si="4"/>
        <v>25.650330859926957</v>
      </c>
      <c r="Z16" s="3"/>
      <c r="AA16" s="30">
        <v>64719</v>
      </c>
      <c r="AB16" s="3"/>
      <c r="AC16" s="22">
        <f t="shared" si="5"/>
        <v>24.985908532865935</v>
      </c>
      <c r="AD16" s="3"/>
    </row>
    <row r="17" spans="1:30" ht="16.5" customHeight="1">
      <c r="A17" s="79"/>
      <c r="B17" s="82"/>
      <c r="C17" s="10"/>
      <c r="D17" s="11" t="s">
        <v>10</v>
      </c>
      <c r="E17" s="5"/>
      <c r="F17" s="33">
        <v>-845</v>
      </c>
      <c r="G17" s="3"/>
      <c r="H17" s="22" t="s">
        <v>33</v>
      </c>
      <c r="I17" s="3"/>
      <c r="J17" s="33">
        <v>-890</v>
      </c>
      <c r="K17" s="24"/>
      <c r="L17" s="22" t="s">
        <v>33</v>
      </c>
      <c r="M17" s="23"/>
      <c r="N17" s="33">
        <v>-845</v>
      </c>
      <c r="O17" s="3"/>
      <c r="P17" s="22" t="s">
        <v>33</v>
      </c>
      <c r="Q17" s="3"/>
      <c r="R17" s="3"/>
      <c r="S17" s="49">
        <v>-955</v>
      </c>
      <c r="T17" s="45"/>
      <c r="U17" s="46" t="s">
        <v>39</v>
      </c>
      <c r="V17" s="45"/>
      <c r="W17" s="50">
        <v>-960</v>
      </c>
      <c r="X17" s="45"/>
      <c r="Y17" s="46" t="s">
        <v>39</v>
      </c>
      <c r="Z17" s="45"/>
      <c r="AA17" s="50">
        <v>-960</v>
      </c>
      <c r="AB17" s="43"/>
      <c r="AC17" s="44" t="s">
        <v>39</v>
      </c>
      <c r="AD17" s="3"/>
    </row>
    <row r="18" spans="1:30" ht="16.5" customHeight="1">
      <c r="A18" s="79"/>
      <c r="B18" s="82"/>
      <c r="C18" s="10"/>
      <c r="D18" s="29" t="s">
        <v>34</v>
      </c>
      <c r="E18" s="5"/>
      <c r="F18" s="33">
        <v>-3716</v>
      </c>
      <c r="G18" s="3"/>
      <c r="H18" s="22" t="s">
        <v>33</v>
      </c>
      <c r="I18" s="3"/>
      <c r="J18" s="33">
        <v>-3755</v>
      </c>
      <c r="K18" s="24"/>
      <c r="L18" s="22" t="s">
        <v>33</v>
      </c>
      <c r="M18" s="23"/>
      <c r="N18" s="33">
        <v>-3716</v>
      </c>
      <c r="O18" s="3"/>
      <c r="P18" s="22" t="s">
        <v>33</v>
      </c>
      <c r="Q18" s="3"/>
      <c r="R18" s="3"/>
      <c r="S18" s="51">
        <v>-3451</v>
      </c>
      <c r="T18" s="51"/>
      <c r="U18" s="51" t="s">
        <v>39</v>
      </c>
      <c r="V18" s="51"/>
      <c r="W18" s="52">
        <v>-3310</v>
      </c>
      <c r="X18" s="51"/>
      <c r="Y18" s="51" t="s">
        <v>39</v>
      </c>
      <c r="Z18" s="51"/>
      <c r="AA18" s="52">
        <v>-3146</v>
      </c>
      <c r="AB18" s="53"/>
      <c r="AC18" s="53" t="s">
        <v>39</v>
      </c>
      <c r="AD18" s="3"/>
    </row>
    <row r="19" spans="1:30" ht="16.5" customHeight="1">
      <c r="A19" s="79"/>
      <c r="B19" s="82"/>
      <c r="C19" s="10"/>
      <c r="D19" s="29" t="s">
        <v>26</v>
      </c>
      <c r="E19" s="5"/>
      <c r="F19" s="33">
        <v>-26605</v>
      </c>
      <c r="G19" s="3"/>
      <c r="H19" s="22" t="s">
        <v>33</v>
      </c>
      <c r="I19" s="3"/>
      <c r="J19" s="22" t="s">
        <v>33</v>
      </c>
      <c r="K19" s="24"/>
      <c r="L19" s="22" t="s">
        <v>33</v>
      </c>
      <c r="M19" s="23"/>
      <c r="N19" s="22" t="s">
        <v>33</v>
      </c>
      <c r="O19" s="3"/>
      <c r="P19" s="22" t="s">
        <v>33</v>
      </c>
      <c r="Q19" s="3"/>
      <c r="R19" s="3"/>
      <c r="S19" s="51" t="s">
        <v>39</v>
      </c>
      <c r="T19" s="51"/>
      <c r="U19" s="51" t="s">
        <v>39</v>
      </c>
      <c r="V19" s="51"/>
      <c r="W19" s="52" t="s">
        <v>39</v>
      </c>
      <c r="X19" s="51"/>
      <c r="Y19" s="51" t="s">
        <v>39</v>
      </c>
      <c r="Z19" s="51"/>
      <c r="AA19" s="52" t="s">
        <v>39</v>
      </c>
      <c r="AB19" s="53"/>
      <c r="AC19" s="53" t="s">
        <v>39</v>
      </c>
      <c r="AD19" s="3"/>
    </row>
    <row r="20" spans="1:30" ht="16.5" customHeight="1">
      <c r="A20" s="79"/>
      <c r="B20" s="82"/>
      <c r="C20" s="10"/>
      <c r="D20" s="11" t="s">
        <v>11</v>
      </c>
      <c r="E20" s="5"/>
      <c r="F20" s="33">
        <v>-12096</v>
      </c>
      <c r="G20" s="3"/>
      <c r="H20" s="22" t="s">
        <v>33</v>
      </c>
      <c r="I20" s="3"/>
      <c r="J20" s="33">
        <v>-12275</v>
      </c>
      <c r="K20" s="24"/>
      <c r="L20" s="22" t="s">
        <v>33</v>
      </c>
      <c r="M20" s="23"/>
      <c r="N20" s="33">
        <v>-12096</v>
      </c>
      <c r="O20" s="3"/>
      <c r="P20" s="22" t="s">
        <v>33</v>
      </c>
      <c r="Q20" s="3"/>
      <c r="R20" s="3"/>
      <c r="S20" s="51">
        <v>-12299</v>
      </c>
      <c r="T20" s="51"/>
      <c r="U20" s="51" t="s">
        <v>39</v>
      </c>
      <c r="V20" s="51"/>
      <c r="W20" s="52">
        <v>-12014</v>
      </c>
      <c r="X20" s="51"/>
      <c r="Y20" s="51" t="s">
        <v>39</v>
      </c>
      <c r="Z20" s="51"/>
      <c r="AA20" s="52">
        <v>-12101</v>
      </c>
      <c r="AB20" s="53"/>
      <c r="AC20" s="53" t="s">
        <v>39</v>
      </c>
      <c r="AD20" s="3"/>
    </row>
    <row r="21" spans="1:30" ht="16.5" customHeight="1">
      <c r="A21" s="79"/>
      <c r="B21" s="82"/>
      <c r="C21" s="10"/>
      <c r="D21" s="11" t="s">
        <v>9</v>
      </c>
      <c r="E21" s="5"/>
      <c r="F21" s="35">
        <v>8601</v>
      </c>
      <c r="G21" s="34"/>
      <c r="H21" s="32">
        <f aca="true" t="shared" si="6" ref="H21:H29">F21/$F$6*100</f>
        <v>3.4689844317173506</v>
      </c>
      <c r="I21" s="34"/>
      <c r="J21" s="21">
        <v>8627</v>
      </c>
      <c r="K21" s="34"/>
      <c r="L21" s="32">
        <f aca="true" t="shared" si="7" ref="L21:L29">J21/$J$6*100</f>
        <v>3.420819934097569</v>
      </c>
      <c r="M21" s="19"/>
      <c r="N21" s="21">
        <v>8821</v>
      </c>
      <c r="O21" s="34"/>
      <c r="P21" s="32">
        <f aca="true" t="shared" si="8" ref="P21:P29">N21/$N$6*100</f>
        <v>3.4650451151152333</v>
      </c>
      <c r="Q21" s="34"/>
      <c r="R21" s="34"/>
      <c r="S21" s="47">
        <v>9038</v>
      </c>
      <c r="T21" s="48"/>
      <c r="U21" s="44">
        <f aca="true" t="shared" si="9" ref="U21:U26">S21/$S$6*100</f>
        <v>3.4892789029503284</v>
      </c>
      <c r="V21" s="43"/>
      <c r="W21" s="42">
        <v>9254</v>
      </c>
      <c r="X21" s="43"/>
      <c r="Y21" s="44">
        <f aca="true" t="shared" si="10" ref="Y21:Y26">W21/$S$6*100</f>
        <v>3.572669502976581</v>
      </c>
      <c r="Z21" s="43"/>
      <c r="AA21" s="42">
        <v>9474</v>
      </c>
      <c r="AB21" s="43"/>
      <c r="AC21" s="44">
        <f aca="true" t="shared" si="11" ref="AC21:AC26">AA21/$S$6*100</f>
        <v>3.65760437337369</v>
      </c>
      <c r="AD21" s="3"/>
    </row>
    <row r="22" spans="1:30" ht="34.5" customHeight="1">
      <c r="A22" s="79"/>
      <c r="B22" s="67"/>
      <c r="C22" s="12"/>
      <c r="D22" s="13" t="s">
        <v>12</v>
      </c>
      <c r="E22" s="14"/>
      <c r="F22" s="36">
        <f>SUM(F7:F16)+F21</f>
        <v>149929</v>
      </c>
      <c r="G22" s="16"/>
      <c r="H22" s="31">
        <f t="shared" si="6"/>
        <v>60.46987174316367</v>
      </c>
      <c r="I22" s="16"/>
      <c r="J22" s="15">
        <f>SUM(J7:J16)+J21</f>
        <v>152736</v>
      </c>
      <c r="K22" s="16"/>
      <c r="L22" s="31">
        <f t="shared" si="7"/>
        <v>60.56362043054669</v>
      </c>
      <c r="M22" s="9"/>
      <c r="N22" s="15">
        <f>SUM(N7:N16)+N21</f>
        <v>153904</v>
      </c>
      <c r="O22" s="16"/>
      <c r="P22" s="31">
        <f t="shared" si="8"/>
        <v>60.45621850092901</v>
      </c>
      <c r="Q22" s="16"/>
      <c r="R22" s="16"/>
      <c r="S22" s="15">
        <f>SUM(S7:S16)+S21</f>
        <v>157278</v>
      </c>
      <c r="T22" s="34"/>
      <c r="U22" s="31">
        <f t="shared" si="9"/>
        <v>60.71993884689332</v>
      </c>
      <c r="V22" s="16"/>
      <c r="W22" s="15">
        <f>SUM(W7:W16)+W21</f>
        <v>157821</v>
      </c>
      <c r="X22" s="16"/>
      <c r="Y22" s="31">
        <f t="shared" si="10"/>
        <v>60.92957354973709</v>
      </c>
      <c r="Z22" s="16"/>
      <c r="AA22" s="15">
        <f>SUM(AA7:AA16)+AA21</f>
        <v>156555</v>
      </c>
      <c r="AB22" s="16"/>
      <c r="AC22" s="31">
        <f t="shared" si="11"/>
        <v>60.440811977360994</v>
      </c>
      <c r="AD22" s="16"/>
    </row>
    <row r="23" spans="1:30" ht="34.5" customHeight="1">
      <c r="A23" s="79"/>
      <c r="B23" s="70" t="s">
        <v>35</v>
      </c>
      <c r="C23" s="71"/>
      <c r="D23" s="71"/>
      <c r="E23" s="72"/>
      <c r="F23" s="37">
        <v>72328</v>
      </c>
      <c r="G23" s="16"/>
      <c r="H23" s="31">
        <f t="shared" si="6"/>
        <v>29.171573767847057</v>
      </c>
      <c r="I23" s="16"/>
      <c r="J23" s="17">
        <v>73536</v>
      </c>
      <c r="K23" s="18"/>
      <c r="L23" s="31">
        <f t="shared" si="7"/>
        <v>29.158851822626502</v>
      </c>
      <c r="M23" s="9"/>
      <c r="N23" s="17">
        <v>74670</v>
      </c>
      <c r="O23" s="16"/>
      <c r="P23" s="31">
        <f t="shared" si="8"/>
        <v>29.331699211614836</v>
      </c>
      <c r="Q23" s="16"/>
      <c r="R23" s="16"/>
      <c r="S23" s="17">
        <v>75334</v>
      </c>
      <c r="T23" s="16"/>
      <c r="U23" s="31">
        <f t="shared" si="9"/>
        <v>29.08401602952645</v>
      </c>
      <c r="V23" s="16"/>
      <c r="W23" s="17">
        <v>75132</v>
      </c>
      <c r="X23" s="16"/>
      <c r="Y23" s="31">
        <f t="shared" si="10"/>
        <v>29.006030375798197</v>
      </c>
      <c r="Z23" s="16"/>
      <c r="AA23" s="17">
        <v>75772</v>
      </c>
      <c r="AB23" s="16"/>
      <c r="AC23" s="31">
        <f t="shared" si="11"/>
        <v>29.253113635135243</v>
      </c>
      <c r="AD23" s="16"/>
    </row>
    <row r="24" spans="1:30" ht="34.5" customHeight="1">
      <c r="A24" s="80"/>
      <c r="B24" s="70" t="s">
        <v>13</v>
      </c>
      <c r="C24" s="71"/>
      <c r="D24" s="71"/>
      <c r="E24" s="72"/>
      <c r="F24" s="36">
        <f>SUM(F22:F23)</f>
        <v>222257</v>
      </c>
      <c r="G24" s="16"/>
      <c r="H24" s="31">
        <f t="shared" si="6"/>
        <v>89.64144551101073</v>
      </c>
      <c r="I24" s="16"/>
      <c r="J24" s="15">
        <f>SUM(J22:J23)</f>
        <v>226272</v>
      </c>
      <c r="K24" s="16"/>
      <c r="L24" s="31">
        <f t="shared" si="7"/>
        <v>89.7224722531732</v>
      </c>
      <c r="M24" s="9"/>
      <c r="N24" s="15">
        <f>SUM(N22:N23)</f>
        <v>228574</v>
      </c>
      <c r="O24" s="16"/>
      <c r="P24" s="31">
        <f t="shared" si="8"/>
        <v>89.78791771254386</v>
      </c>
      <c r="Q24" s="16"/>
      <c r="R24" s="34"/>
      <c r="S24" s="21">
        <f>SUM(S22:S23)</f>
        <v>232612</v>
      </c>
      <c r="T24" s="16"/>
      <c r="U24" s="31">
        <f t="shared" si="9"/>
        <v>89.80395487641977</v>
      </c>
      <c r="V24" s="16"/>
      <c r="W24" s="15">
        <f>SUM(W22:W23)</f>
        <v>232953</v>
      </c>
      <c r="X24" s="16"/>
      <c r="Y24" s="31">
        <f t="shared" si="10"/>
        <v>89.93560392553528</v>
      </c>
      <c r="Z24" s="16"/>
      <c r="AA24" s="15">
        <f>SUM(AA22:AA23)</f>
        <v>232327</v>
      </c>
      <c r="AB24" s="16"/>
      <c r="AC24" s="31">
        <f t="shared" si="11"/>
        <v>89.69392561249624</v>
      </c>
      <c r="AD24" s="16"/>
    </row>
    <row r="25" spans="1:30" ht="30" customHeight="1">
      <c r="A25" s="62" t="s">
        <v>16</v>
      </c>
      <c r="B25" s="66" t="s">
        <v>22</v>
      </c>
      <c r="C25" s="56"/>
      <c r="D25" s="56"/>
      <c r="E25" s="5"/>
      <c r="F25" s="20">
        <v>4256</v>
      </c>
      <c r="G25" s="3"/>
      <c r="H25" s="22">
        <f t="shared" si="6"/>
        <v>1.7165443252399775</v>
      </c>
      <c r="I25" s="3"/>
      <c r="J25" s="20">
        <v>4340</v>
      </c>
      <c r="K25" s="3"/>
      <c r="L25" s="22">
        <f t="shared" si="7"/>
        <v>1.7209178757370405</v>
      </c>
      <c r="M25" s="23"/>
      <c r="N25" s="20">
        <v>4445</v>
      </c>
      <c r="O25" s="3"/>
      <c r="P25" s="22">
        <f t="shared" si="8"/>
        <v>1.7460747689249756</v>
      </c>
      <c r="Q25" s="3"/>
      <c r="R25" s="3"/>
      <c r="S25" s="20">
        <v>4557</v>
      </c>
      <c r="T25" s="3"/>
      <c r="U25" s="22">
        <f t="shared" si="9"/>
        <v>1.7593100199983014</v>
      </c>
      <c r="V25" s="3"/>
      <c r="W25" s="20">
        <v>4548</v>
      </c>
      <c r="X25" s="3"/>
      <c r="Y25" s="22">
        <f t="shared" si="10"/>
        <v>1.7558354116638741</v>
      </c>
      <c r="Z25" s="3"/>
      <c r="AA25" s="20">
        <v>4675</v>
      </c>
      <c r="AB25" s="3"/>
      <c r="AC25" s="22">
        <f t="shared" si="11"/>
        <v>1.8048659959385691</v>
      </c>
      <c r="AD25" s="3"/>
    </row>
    <row r="26" spans="1:30" ht="30" customHeight="1">
      <c r="A26" s="63"/>
      <c r="B26" s="57" t="s">
        <v>23</v>
      </c>
      <c r="C26" s="58"/>
      <c r="D26" s="58"/>
      <c r="E26" s="5"/>
      <c r="F26" s="20">
        <v>5960</v>
      </c>
      <c r="G26" s="3"/>
      <c r="H26" s="32">
        <f t="shared" si="6"/>
        <v>2.4038073727514724</v>
      </c>
      <c r="I26" s="34"/>
      <c r="J26" s="21">
        <v>5997</v>
      </c>
      <c r="K26" s="34"/>
      <c r="L26" s="32">
        <f t="shared" si="7"/>
        <v>2.377959562395169</v>
      </c>
      <c r="M26" s="19"/>
      <c r="N26" s="21">
        <v>5979</v>
      </c>
      <c r="O26" s="34"/>
      <c r="P26" s="32">
        <f t="shared" si="8"/>
        <v>2.348657152621469</v>
      </c>
      <c r="Q26" s="34"/>
      <c r="R26" s="34"/>
      <c r="S26" s="21">
        <v>6174</v>
      </c>
      <c r="T26" s="34"/>
      <c r="U26" s="32">
        <f t="shared" si="9"/>
        <v>2.3835813174170535</v>
      </c>
      <c r="V26" s="3"/>
      <c r="W26" s="20">
        <v>6202</v>
      </c>
      <c r="X26" s="3"/>
      <c r="Y26" s="22">
        <f t="shared" si="10"/>
        <v>2.3943912100130493</v>
      </c>
      <c r="Z26" s="3"/>
      <c r="AA26" s="20">
        <v>6351</v>
      </c>
      <c r="AB26" s="3"/>
      <c r="AC26" s="22">
        <f t="shared" si="11"/>
        <v>2.4519152813274547</v>
      </c>
      <c r="AD26" s="3"/>
    </row>
    <row r="27" spans="1:30" ht="30" customHeight="1">
      <c r="A27" s="64"/>
      <c r="B27" s="70" t="s">
        <v>13</v>
      </c>
      <c r="C27" s="71"/>
      <c r="D27" s="71"/>
      <c r="E27" s="14"/>
      <c r="F27" s="15">
        <f>SUM(F25:F26)</f>
        <v>10216</v>
      </c>
      <c r="G27" s="16"/>
      <c r="H27" s="31">
        <f t="shared" si="6"/>
        <v>4.120351697991449</v>
      </c>
      <c r="I27" s="16"/>
      <c r="J27" s="15">
        <f>SUM(J25:J26)</f>
        <v>10337</v>
      </c>
      <c r="K27" s="16"/>
      <c r="L27" s="31">
        <f t="shared" si="7"/>
        <v>4.0988774381322095</v>
      </c>
      <c r="M27" s="9"/>
      <c r="N27" s="15">
        <f>SUM(N25:N26)</f>
        <v>10424</v>
      </c>
      <c r="O27" s="16"/>
      <c r="P27" s="31">
        <f t="shared" si="8"/>
        <v>4.094731921546445</v>
      </c>
      <c r="Q27" s="16"/>
      <c r="R27" s="16"/>
      <c r="S27" s="15">
        <f>SUM(S25:S26)</f>
        <v>10731</v>
      </c>
      <c r="T27" s="16"/>
      <c r="U27" s="31">
        <f>SUM(U25:U26)</f>
        <v>4.142891337415355</v>
      </c>
      <c r="V27" s="16"/>
      <c r="W27" s="15">
        <f>SUM(W25:W26)</f>
        <v>10750</v>
      </c>
      <c r="X27" s="16"/>
      <c r="Y27" s="31">
        <f>SUM(Y25:Y26)</f>
        <v>4.150226621676923</v>
      </c>
      <c r="Z27" s="16"/>
      <c r="AA27" s="15">
        <f>SUM(AA25:AA26)</f>
        <v>11026</v>
      </c>
      <c r="AB27" s="16"/>
      <c r="AC27" s="31">
        <f>SUM(AC25:AC26)</f>
        <v>4.256781277266024</v>
      </c>
      <c r="AD27" s="16"/>
    </row>
    <row r="28" spans="1:30" ht="30" customHeight="1">
      <c r="A28" s="62" t="s">
        <v>36</v>
      </c>
      <c r="B28" s="66" t="s">
        <v>22</v>
      </c>
      <c r="C28" s="56"/>
      <c r="D28" s="56"/>
      <c r="E28" s="5"/>
      <c r="F28" s="20">
        <v>5840</v>
      </c>
      <c r="G28" s="3"/>
      <c r="H28" s="22">
        <f t="shared" si="6"/>
        <v>2.355408566588691</v>
      </c>
      <c r="I28" s="3"/>
      <c r="J28" s="20">
        <v>5893</v>
      </c>
      <c r="K28" s="3"/>
      <c r="L28" s="22">
        <f t="shared" si="7"/>
        <v>2.3367209773544655</v>
      </c>
      <c r="M28" s="23"/>
      <c r="N28" s="20">
        <v>5861</v>
      </c>
      <c r="O28" s="3"/>
      <c r="P28" s="22">
        <f t="shared" si="8"/>
        <v>2.302304661567893</v>
      </c>
      <c r="Q28" s="3"/>
      <c r="R28" s="3"/>
      <c r="S28" s="20">
        <v>5839</v>
      </c>
      <c r="T28" s="3"/>
      <c r="U28" s="22">
        <f>S28/$S$6*100</f>
        <v>2.254248673857819</v>
      </c>
      <c r="V28" s="3"/>
      <c r="W28" s="20">
        <v>5963</v>
      </c>
      <c r="X28" s="3"/>
      <c r="Y28" s="22">
        <f>W28/$S$6*100</f>
        <v>2.3021210553543714</v>
      </c>
      <c r="Z28" s="3"/>
      <c r="AA28" s="20">
        <v>6191</v>
      </c>
      <c r="AB28" s="3"/>
      <c r="AC28" s="22">
        <f>AA28/$S$6*100</f>
        <v>2.3901444664931937</v>
      </c>
      <c r="AD28" s="3"/>
    </row>
    <row r="29" spans="1:30" ht="30" customHeight="1">
      <c r="A29" s="63"/>
      <c r="B29" s="57" t="s">
        <v>23</v>
      </c>
      <c r="C29" s="58"/>
      <c r="D29" s="58"/>
      <c r="E29" s="5"/>
      <c r="F29" s="35">
        <v>9627</v>
      </c>
      <c r="G29" s="34"/>
      <c r="H29" s="32">
        <f t="shared" si="6"/>
        <v>3.8827942244091314</v>
      </c>
      <c r="I29" s="34"/>
      <c r="J29" s="21">
        <v>9689</v>
      </c>
      <c r="K29" s="34"/>
      <c r="L29" s="32">
        <f t="shared" si="7"/>
        <v>3.8419293313401353</v>
      </c>
      <c r="M29" s="19"/>
      <c r="N29" s="21">
        <v>9712</v>
      </c>
      <c r="O29" s="34"/>
      <c r="P29" s="32">
        <f t="shared" si="8"/>
        <v>3.8150457043418142</v>
      </c>
      <c r="Q29" s="34"/>
      <c r="R29" s="34"/>
      <c r="S29" s="21">
        <v>9840</v>
      </c>
      <c r="T29" s="34"/>
      <c r="U29" s="32">
        <f>S29/$S$6*100</f>
        <v>3.7989051123070627</v>
      </c>
      <c r="V29" s="3"/>
      <c r="W29" s="21">
        <v>9898</v>
      </c>
      <c r="X29" s="3"/>
      <c r="Y29" s="32">
        <f>W29/$S$6*100</f>
        <v>3.821297032684482</v>
      </c>
      <c r="Z29" s="3"/>
      <c r="AA29" s="21">
        <v>9963</v>
      </c>
      <c r="AB29" s="3"/>
      <c r="AC29" s="32">
        <f>AA29/$S$6*100</f>
        <v>3.846391426210901</v>
      </c>
      <c r="AD29" s="3"/>
    </row>
    <row r="30" spans="1:30" ht="30" customHeight="1" thickBot="1">
      <c r="A30" s="65"/>
      <c r="B30" s="59" t="s">
        <v>13</v>
      </c>
      <c r="C30" s="60"/>
      <c r="D30" s="60"/>
      <c r="E30" s="25"/>
      <c r="F30" s="38">
        <f>SUM(F28:F29)</f>
        <v>15467</v>
      </c>
      <c r="G30" s="39"/>
      <c r="H30" s="28">
        <f>SUM(H28:H29)</f>
        <v>6.238202790997822</v>
      </c>
      <c r="I30" s="39"/>
      <c r="J30" s="38">
        <f>SUM(J28:J29)</f>
        <v>15582</v>
      </c>
      <c r="K30" s="39"/>
      <c r="L30" s="28">
        <f>SUM(L28:L29)</f>
        <v>6.178650308694601</v>
      </c>
      <c r="M30" s="40"/>
      <c r="N30" s="38">
        <f>SUM(N28:N29)</f>
        <v>15573</v>
      </c>
      <c r="O30" s="39"/>
      <c r="P30" s="28">
        <f>SUM(P28:P29)</f>
        <v>6.117350365909707</v>
      </c>
      <c r="Q30" s="39"/>
      <c r="R30" s="39"/>
      <c r="S30" s="38">
        <f>SUM(S28:S29)</f>
        <v>15679</v>
      </c>
      <c r="T30" s="39"/>
      <c r="U30" s="28">
        <f>SUM(U28:U29)</f>
        <v>6.053153786164882</v>
      </c>
      <c r="V30" s="27"/>
      <c r="W30" s="26">
        <f>SUM(W28:W29)</f>
        <v>15861</v>
      </c>
      <c r="X30" s="27"/>
      <c r="Y30" s="28">
        <f>SUM(Y28:Y29)</f>
        <v>6.123418088038854</v>
      </c>
      <c r="Z30" s="27"/>
      <c r="AA30" s="26">
        <f>SUM(AA28:AA29)</f>
        <v>16154</v>
      </c>
      <c r="AB30" s="27"/>
      <c r="AC30" s="28">
        <f>SUM(AC28:AC29)</f>
        <v>6.236535892704095</v>
      </c>
      <c r="AD30" s="27"/>
    </row>
    <row r="31" spans="1:30" ht="13.5">
      <c r="A31" s="2" t="s">
        <v>19</v>
      </c>
      <c r="D31" s="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Z31" s="10"/>
      <c r="AA31" s="41"/>
      <c r="AD31" s="10" t="s">
        <v>37</v>
      </c>
    </row>
  </sheetData>
  <sheetProtection/>
  <mergeCells count="32">
    <mergeCell ref="W4:Z4"/>
    <mergeCell ref="W5:X5"/>
    <mergeCell ref="Y5:Z5"/>
    <mergeCell ref="P5:Q5"/>
    <mergeCell ref="S4:V4"/>
    <mergeCell ref="S5:T5"/>
    <mergeCell ref="U5:V5"/>
    <mergeCell ref="J4:M4"/>
    <mergeCell ref="N4:Q4"/>
    <mergeCell ref="F5:G5"/>
    <mergeCell ref="H5:I5"/>
    <mergeCell ref="J5:K5"/>
    <mergeCell ref="L5:M5"/>
    <mergeCell ref="N5:O5"/>
    <mergeCell ref="A25:A27"/>
    <mergeCell ref="A28:A30"/>
    <mergeCell ref="B25:D25"/>
    <mergeCell ref="B26:D26"/>
    <mergeCell ref="B27:D27"/>
    <mergeCell ref="B29:D29"/>
    <mergeCell ref="B30:D30"/>
    <mergeCell ref="B28:D28"/>
    <mergeCell ref="AA4:AD4"/>
    <mergeCell ref="AA5:AB5"/>
    <mergeCell ref="AC5:AD5"/>
    <mergeCell ref="B24:E24"/>
    <mergeCell ref="A4:E5"/>
    <mergeCell ref="A6:E6"/>
    <mergeCell ref="B23:E23"/>
    <mergeCell ref="A7:A24"/>
    <mergeCell ref="B7:B22"/>
    <mergeCell ref="F4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2011-05-18T10:17:20Z</cp:lastPrinted>
  <dcterms:created xsi:type="dcterms:W3CDTF">2006-06-30T01:27:07Z</dcterms:created>
  <dcterms:modified xsi:type="dcterms:W3CDTF">2011-05-18T10:17:21Z</dcterms:modified>
  <cp:category/>
  <cp:version/>
  <cp:contentType/>
  <cp:contentStatus/>
</cp:coreProperties>
</file>