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８産業別就業者数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<sst xmlns="http://schemas.openxmlformats.org/spreadsheetml/2006/main" count="54" uniqueCount="32">
  <si>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３－８　産業別就業者数</t>
  </si>
  <si>
    <t>各年10月１日現在</t>
  </si>
  <si>
    <t>産　　　　業</t>
  </si>
  <si>
    <t>平　　成　　17　　年</t>
  </si>
  <si>
    <t>平　　成　　22　　年</t>
  </si>
  <si>
    <t>総　数</t>
  </si>
  <si>
    <t>男</t>
  </si>
  <si>
    <t>女</t>
  </si>
  <si>
    <t>構成比</t>
  </si>
  <si>
    <t>総　  　　数</t>
  </si>
  <si>
    <t>第　１　次　産　業</t>
  </si>
  <si>
    <t>農　　　　　　　業</t>
  </si>
  <si>
    <t>林　　　　　　　　　　業</t>
  </si>
  <si>
    <t>-　</t>
  </si>
  <si>
    <t>-</t>
  </si>
  <si>
    <t>漁　　　　　　　　　　業</t>
  </si>
  <si>
    <t>第　２　次　産　業</t>
  </si>
  <si>
    <t>鉱　　　　　　　　　　業</t>
  </si>
  <si>
    <t>建　　　 　設　 　　　業</t>
  </si>
  <si>
    <t>製　　　 　造　 　　　業</t>
  </si>
  <si>
    <t>第　３　次　産　業</t>
  </si>
  <si>
    <t>卸売業 ・小売業 ・飲食店</t>
  </si>
  <si>
    <t>金　　融  ・  保　険　業</t>
  </si>
  <si>
    <t>不　　 動　　産　 　業</t>
  </si>
  <si>
    <t>運　　輸 ・ 通　信　業</t>
  </si>
  <si>
    <t>電気・ガス・熱供給・水道業</t>
  </si>
  <si>
    <t>サ　　ー　　ビ　　ス　　業</t>
  </si>
  <si>
    <t>公　　　　　　　　　　務</t>
  </si>
  <si>
    <t>分 　類 　不 　能</t>
  </si>
  <si>
    <t>資料：国勢調査</t>
  </si>
  <si>
    <t>平　　成　　27　　年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</si>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</sst>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"/>
  </numFmts>
  <fonts count="2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 wrapText="1"/>
    </xf>
    <xf numFmtId="178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78" fontId="23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0" fontId="19" fillId="0" borderId="0" xfId="0" applyFont="1" applyFill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77" fontId="19" fillId="0" borderId="0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justify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 vertical="center" wrapText="1"/>
    </xf>
    <xf numFmtId="179" fontId="21" fillId="0" borderId="0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176" fontId="21" fillId="0" borderId="16" xfId="0" applyNumberFormat="1" applyFont="1" applyFill="1" applyBorder="1" applyAlignment="1">
      <alignment vertical="top" wrapText="1"/>
    </xf>
    <xf numFmtId="177" fontId="21" fillId="0" borderId="16" xfId="0" applyNumberFormat="1" applyFont="1" applyFill="1" applyBorder="1" applyAlignment="1">
      <alignment vertical="top" wrapText="1"/>
    </xf>
    <xf numFmtId="178" fontId="21" fillId="0" borderId="16" xfId="0" applyNumberFormat="1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/>
    </xf>
    <xf numFmtId="0" fontId="22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vertical="top"/>
    </xf>
    <xf numFmtId="0" fontId="19" fillId="0" borderId="18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view="pageBreakPreview" zoomScale="60" zoomScaleNormal="75" zoomScalePageLayoutView="0" workbookViewId="0" topLeftCell="B1">
      <selection activeCell="Z26" sqref="Z26"/>
    </sheetView>
  </sheetViews>
  <sheetFormatPr defaultColWidth="9.00390625" defaultRowHeight="13.5"/>
  <cols>
    <col min="1" max="1" width="3.625" style="1" customWidth="1"/>
    <col min="2" max="2" width="33.50390625" style="2" customWidth="1"/>
    <col min="3" max="3" width="2.00390625" style="2" customWidth="1"/>
    <col min="4" max="4" width="10.625" style="1" customWidth="1"/>
    <col min="5" max="5" width="0.875" style="1" customWidth="1"/>
    <col min="6" max="6" width="10.25390625" style="1" customWidth="1"/>
    <col min="7" max="7" width="0.875" style="1" customWidth="1"/>
    <col min="8" max="8" width="10.25390625" style="1" customWidth="1"/>
    <col min="9" max="9" width="0.875" style="1" customWidth="1"/>
    <col min="10" max="10" width="8.625" style="1" customWidth="1"/>
    <col min="11" max="11" width="0.875" style="1" customWidth="1"/>
    <col min="12" max="12" width="10.625" style="1" customWidth="1"/>
    <col min="13" max="13" width="0.875" style="1" customWidth="1"/>
    <col min="14" max="14" width="10.25390625" style="1" customWidth="1"/>
    <col min="15" max="15" width="0.875" style="1" customWidth="1"/>
    <col min="16" max="16" width="10.25390625" style="1" customWidth="1"/>
    <col min="17" max="17" width="0.875" style="1" customWidth="1"/>
    <col min="18" max="18" width="8.625" style="1" customWidth="1"/>
    <col min="19" max="19" width="0.875" style="1" customWidth="1"/>
    <col min="20" max="20" width="10.625" style="1" customWidth="1"/>
    <col min="21" max="21" width="0.875" style="1" customWidth="1"/>
    <col min="22" max="22" width="10.25390625" style="1" customWidth="1"/>
    <col min="23" max="23" width="0.875" style="1" customWidth="1"/>
    <col min="24" max="24" width="10.25390625" style="1" customWidth="1"/>
    <col min="25" max="25" width="0.875" style="1" customWidth="1"/>
    <col min="26" max="26" width="8.625" style="1" customWidth="1"/>
    <col min="27" max="16384" width="9.00390625" style="1" customWidth="1"/>
  </cols>
  <sheetData>
    <row r="1" spans="1:19" ht="19.5" customHeight="1">
      <c r="A1" s="3" t="s">
        <v>0</v>
      </c>
      <c r="B1" s="3"/>
      <c r="C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4"/>
      <c r="L2" s="4"/>
      <c r="M2" s="4"/>
      <c r="N2" s="4"/>
      <c r="O2" s="4"/>
      <c r="P2" s="4"/>
      <c r="Q2" s="4"/>
      <c r="R2" s="4"/>
      <c r="S2" s="4"/>
    </row>
    <row r="3" spans="8:26" s="5" customFormat="1" ht="19.5" customHeight="1" thickBot="1">
      <c r="H3" s="6"/>
      <c r="I3" s="6"/>
      <c r="J3" s="6"/>
      <c r="K3" s="6"/>
      <c r="S3" s="7"/>
      <c r="X3" s="6"/>
      <c r="Y3" s="6"/>
      <c r="Z3" s="7" t="s">
        <v>1</v>
      </c>
    </row>
    <row r="4" spans="1:26" ht="30" customHeight="1" thickBot="1" thickTop="1">
      <c r="A4" s="61" t="s">
        <v>2</v>
      </c>
      <c r="B4" s="61"/>
      <c r="C4" s="9"/>
      <c r="D4" s="62" t="s">
        <v>3</v>
      </c>
      <c r="E4" s="63"/>
      <c r="F4" s="63"/>
      <c r="G4" s="63"/>
      <c r="H4" s="63"/>
      <c r="I4" s="63"/>
      <c r="J4" s="63"/>
      <c r="K4" s="63"/>
      <c r="L4" s="64" t="s">
        <v>4</v>
      </c>
      <c r="M4" s="64"/>
      <c r="N4" s="64"/>
      <c r="O4" s="64"/>
      <c r="P4" s="64"/>
      <c r="Q4" s="64"/>
      <c r="R4" s="64"/>
      <c r="S4" s="8"/>
      <c r="T4" s="55" t="s">
        <v>30</v>
      </c>
      <c r="U4" s="55"/>
      <c r="V4" s="55"/>
      <c r="W4" s="55"/>
      <c r="X4" s="55"/>
      <c r="Y4" s="55"/>
      <c r="Z4" s="55"/>
    </row>
    <row r="5" spans="1:26" ht="30" customHeight="1" thickTop="1">
      <c r="A5" s="61"/>
      <c r="B5" s="61"/>
      <c r="C5" s="10"/>
      <c r="D5" s="65" t="s">
        <v>5</v>
      </c>
      <c r="E5" s="65"/>
      <c r="F5" s="56" t="s">
        <v>6</v>
      </c>
      <c r="G5" s="56"/>
      <c r="H5" s="59" t="s">
        <v>7</v>
      </c>
      <c r="I5" s="59"/>
      <c r="J5" s="56" t="s">
        <v>8</v>
      </c>
      <c r="K5" s="56"/>
      <c r="L5" s="56" t="s">
        <v>5</v>
      </c>
      <c r="M5" s="56"/>
      <c r="N5" s="56" t="s">
        <v>6</v>
      </c>
      <c r="O5" s="56"/>
      <c r="P5" s="56" t="s">
        <v>7</v>
      </c>
      <c r="Q5" s="56"/>
      <c r="R5" s="59" t="s">
        <v>8</v>
      </c>
      <c r="S5" s="59"/>
      <c r="T5" s="56" t="s">
        <v>5</v>
      </c>
      <c r="U5" s="56"/>
      <c r="V5" s="56" t="s">
        <v>6</v>
      </c>
      <c r="W5" s="56"/>
      <c r="X5" s="56" t="s">
        <v>7</v>
      </c>
      <c r="Y5" s="56"/>
      <c r="Z5" s="11" t="s">
        <v>8</v>
      </c>
    </row>
    <row r="6" spans="1:26" ht="6" customHeight="1">
      <c r="A6" s="12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2" customFormat="1" ht="15" customHeight="1">
      <c r="A7" s="60" t="s">
        <v>9</v>
      </c>
      <c r="B7" s="60"/>
      <c r="C7" s="15"/>
      <c r="D7" s="18">
        <f>F7+H7</f>
        <v>34269</v>
      </c>
      <c r="E7" s="18"/>
      <c r="F7" s="18">
        <f>F9+F17+F25+F41</f>
        <v>20523</v>
      </c>
      <c r="G7" s="18"/>
      <c r="H7" s="18">
        <f>H9+H17+H25+H41</f>
        <v>13746</v>
      </c>
      <c r="I7" s="18"/>
      <c r="J7" s="19">
        <v>100</v>
      </c>
      <c r="K7" s="20"/>
      <c r="L7" s="18">
        <f>N7+P7</f>
        <v>34113</v>
      </c>
      <c r="M7" s="18"/>
      <c r="N7" s="18">
        <f>N9+N17+N25+N41</f>
        <v>20071</v>
      </c>
      <c r="O7" s="18"/>
      <c r="P7" s="18">
        <f>P9+P17+P25+P41</f>
        <v>14042</v>
      </c>
      <c r="Q7" s="18"/>
      <c r="R7" s="19">
        <v>100</v>
      </c>
      <c r="S7" s="21"/>
      <c r="T7" s="16">
        <v>34266</v>
      </c>
      <c r="U7" s="16"/>
      <c r="V7" s="16">
        <v>20656</v>
      </c>
      <c r="W7" s="16"/>
      <c r="X7" s="16">
        <v>13610</v>
      </c>
      <c r="Y7" s="16"/>
      <c r="Z7" s="17">
        <v>100</v>
      </c>
    </row>
    <row r="8" spans="1:26" ht="15" customHeight="1">
      <c r="A8" s="23"/>
      <c r="B8" s="24"/>
      <c r="C8" s="25"/>
      <c r="D8" s="28"/>
      <c r="E8" s="28"/>
      <c r="F8" s="28"/>
      <c r="G8" s="28"/>
      <c r="H8" s="28"/>
      <c r="I8" s="28"/>
      <c r="J8" s="29"/>
      <c r="K8" s="30"/>
      <c r="L8" s="28"/>
      <c r="M8" s="28"/>
      <c r="N8" s="28"/>
      <c r="O8" s="28"/>
      <c r="P8" s="28"/>
      <c r="Q8" s="28"/>
      <c r="R8" s="29"/>
      <c r="S8" s="31"/>
      <c r="T8" s="26"/>
      <c r="U8" s="26"/>
      <c r="V8" s="26"/>
      <c r="W8" s="26"/>
      <c r="X8" s="26"/>
      <c r="Y8" s="26"/>
      <c r="Z8" s="27"/>
    </row>
    <row r="9" spans="1:26" s="22" customFormat="1" ht="15" customHeight="1">
      <c r="A9" s="57" t="s">
        <v>10</v>
      </c>
      <c r="B9" s="57"/>
      <c r="C9" s="32"/>
      <c r="D9" s="34">
        <f>F9+H9</f>
        <v>457</v>
      </c>
      <c r="E9" s="34"/>
      <c r="F9" s="34">
        <f>SUM(F10:F16)</f>
        <v>266</v>
      </c>
      <c r="G9" s="34"/>
      <c r="H9" s="34">
        <f>SUM(H10:H16)</f>
        <v>191</v>
      </c>
      <c r="I9" s="34"/>
      <c r="J9" s="19">
        <f>D9/D7*100</f>
        <v>1.333566780472147</v>
      </c>
      <c r="K9" s="20"/>
      <c r="L9" s="34">
        <f>N9+P9</f>
        <v>322</v>
      </c>
      <c r="M9" s="34"/>
      <c r="N9" s="34">
        <f>SUM(N10:N16)</f>
        <v>197</v>
      </c>
      <c r="O9" s="34"/>
      <c r="P9" s="34">
        <f>SUM(P10:P16)</f>
        <v>125</v>
      </c>
      <c r="Q9" s="34"/>
      <c r="R9" s="19">
        <f>L9/L7*100</f>
        <v>0.9439216720898193</v>
      </c>
      <c r="S9" s="21"/>
      <c r="T9" s="33">
        <f>SUM(T10:T16)</f>
        <v>337</v>
      </c>
      <c r="U9" s="16"/>
      <c r="V9" s="33">
        <f>SUM(V10:V16)</f>
        <v>214</v>
      </c>
      <c r="W9" s="16"/>
      <c r="X9" s="33">
        <f>SUM(X10:X16)</f>
        <v>123</v>
      </c>
      <c r="Y9" s="16"/>
      <c r="Z9" s="17">
        <v>1</v>
      </c>
    </row>
    <row r="10" spans="2:26" ht="15" customHeight="1">
      <c r="B10" s="35"/>
      <c r="C10" s="25"/>
      <c r="D10" s="31"/>
      <c r="E10" s="31"/>
      <c r="F10" s="31"/>
      <c r="G10" s="31"/>
      <c r="H10" s="31"/>
      <c r="I10" s="31"/>
      <c r="J10" s="39"/>
      <c r="K10" s="40"/>
      <c r="L10" s="31"/>
      <c r="M10" s="31"/>
      <c r="N10" s="31"/>
      <c r="O10" s="31"/>
      <c r="P10" s="31"/>
      <c r="Q10" s="31"/>
      <c r="R10" s="39"/>
      <c r="S10" s="31"/>
      <c r="T10" s="36"/>
      <c r="U10" s="36"/>
      <c r="V10" s="37"/>
      <c r="W10" s="37"/>
      <c r="X10" s="37"/>
      <c r="Y10" s="37"/>
      <c r="Z10" s="38"/>
    </row>
    <row r="11" spans="2:26" ht="15" customHeight="1">
      <c r="B11" s="41" t="s">
        <v>11</v>
      </c>
      <c r="C11" s="25"/>
      <c r="D11" s="31">
        <f>F11+H11</f>
        <v>455</v>
      </c>
      <c r="E11" s="31"/>
      <c r="F11" s="31">
        <v>264</v>
      </c>
      <c r="G11" s="31"/>
      <c r="H11" s="31">
        <v>191</v>
      </c>
      <c r="I11" s="31"/>
      <c r="J11" s="39">
        <f>D11/D7*100</f>
        <v>1.3277306020018091</v>
      </c>
      <c r="K11" s="40"/>
      <c r="L11" s="31">
        <f>N11+P11</f>
        <v>321</v>
      </c>
      <c r="M11" s="31"/>
      <c r="N11" s="31">
        <v>196</v>
      </c>
      <c r="O11" s="31"/>
      <c r="P11" s="31">
        <v>125</v>
      </c>
      <c r="Q11" s="31"/>
      <c r="R11" s="39">
        <f>L11/L7*100</f>
        <v>0.940990238325565</v>
      </c>
      <c r="S11" s="31"/>
      <c r="T11" s="36">
        <v>337</v>
      </c>
      <c r="U11" s="36"/>
      <c r="V11" s="37">
        <v>214</v>
      </c>
      <c r="W11" s="37"/>
      <c r="X11" s="37">
        <v>123</v>
      </c>
      <c r="Y11" s="37"/>
      <c r="Z11" s="38">
        <v>1</v>
      </c>
    </row>
    <row r="12" spans="2:26" ht="15" customHeight="1">
      <c r="B12" s="41"/>
      <c r="C12" s="25"/>
      <c r="D12" s="31"/>
      <c r="E12" s="31"/>
      <c r="F12" s="31"/>
      <c r="G12" s="31"/>
      <c r="H12" s="31"/>
      <c r="I12" s="31"/>
      <c r="J12" s="39"/>
      <c r="K12" s="40"/>
      <c r="L12" s="31"/>
      <c r="M12" s="31"/>
      <c r="N12" s="31"/>
      <c r="O12" s="31"/>
      <c r="P12" s="31"/>
      <c r="Q12" s="31"/>
      <c r="R12" s="39"/>
      <c r="S12" s="31"/>
      <c r="T12" s="37"/>
      <c r="U12" s="37"/>
      <c r="V12" s="37"/>
      <c r="W12" s="37"/>
      <c r="X12" s="37"/>
      <c r="Y12" s="37"/>
      <c r="Z12" s="38"/>
    </row>
    <row r="13" spans="2:26" ht="15" customHeight="1">
      <c r="B13" s="41" t="s">
        <v>12</v>
      </c>
      <c r="C13" s="25"/>
      <c r="D13" s="31">
        <v>1</v>
      </c>
      <c r="E13" s="31"/>
      <c r="F13" s="31">
        <v>1</v>
      </c>
      <c r="G13" s="31"/>
      <c r="H13" s="31" t="s">
        <v>14</v>
      </c>
      <c r="I13" s="31"/>
      <c r="J13" s="39">
        <v>0</v>
      </c>
      <c r="K13" s="40"/>
      <c r="L13" s="31">
        <v>1</v>
      </c>
      <c r="M13" s="31"/>
      <c r="N13" s="31">
        <v>1</v>
      </c>
      <c r="O13" s="31"/>
      <c r="P13" s="31" t="s">
        <v>14</v>
      </c>
      <c r="Q13" s="31"/>
      <c r="R13" s="39">
        <f>L13/L7*100</f>
        <v>0.002931433764254097</v>
      </c>
      <c r="S13" s="31"/>
      <c r="T13" s="36" t="s">
        <v>13</v>
      </c>
      <c r="U13" s="36"/>
      <c r="V13" s="36" t="s">
        <v>13</v>
      </c>
      <c r="W13" s="36"/>
      <c r="X13" s="36" t="s">
        <v>13</v>
      </c>
      <c r="Y13" s="36"/>
      <c r="Z13" s="38" t="s">
        <v>13</v>
      </c>
    </row>
    <row r="14" spans="2:26" ht="15" customHeight="1">
      <c r="B14" s="41"/>
      <c r="C14" s="25"/>
      <c r="D14" s="31"/>
      <c r="E14" s="31"/>
      <c r="F14" s="31"/>
      <c r="G14" s="31"/>
      <c r="H14" s="31"/>
      <c r="I14" s="31"/>
      <c r="J14" s="39"/>
      <c r="K14" s="40"/>
      <c r="L14" s="31"/>
      <c r="M14" s="31"/>
      <c r="N14" s="31"/>
      <c r="O14" s="31"/>
      <c r="P14" s="31"/>
      <c r="Q14" s="31"/>
      <c r="R14" s="39"/>
      <c r="S14" s="31"/>
      <c r="T14" s="37"/>
      <c r="U14" s="37"/>
      <c r="V14" s="37"/>
      <c r="W14" s="37"/>
      <c r="X14" s="37"/>
      <c r="Y14" s="37"/>
      <c r="Z14" s="38"/>
    </row>
    <row r="15" spans="2:26" ht="15" customHeight="1">
      <c r="B15" s="41" t="s">
        <v>15</v>
      </c>
      <c r="C15" s="25"/>
      <c r="D15" s="31">
        <v>1</v>
      </c>
      <c r="E15" s="31"/>
      <c r="F15" s="31">
        <v>1</v>
      </c>
      <c r="G15" s="31"/>
      <c r="H15" s="31" t="s">
        <v>14</v>
      </c>
      <c r="I15" s="31"/>
      <c r="J15" s="39">
        <v>0</v>
      </c>
      <c r="K15" s="40"/>
      <c r="L15" s="31" t="s">
        <v>14</v>
      </c>
      <c r="M15" s="31"/>
      <c r="N15" s="31" t="s">
        <v>14</v>
      </c>
      <c r="O15" s="31"/>
      <c r="P15" s="31" t="s">
        <v>14</v>
      </c>
      <c r="Q15" s="31"/>
      <c r="R15" s="39">
        <v>0</v>
      </c>
      <c r="S15" s="31"/>
      <c r="T15" s="36" t="s">
        <v>13</v>
      </c>
      <c r="U15" s="36"/>
      <c r="V15" s="36" t="s">
        <v>13</v>
      </c>
      <c r="W15" s="36"/>
      <c r="X15" s="36" t="s">
        <v>13</v>
      </c>
      <c r="Y15" s="36"/>
      <c r="Z15" s="38" t="s">
        <v>13</v>
      </c>
    </row>
    <row r="16" spans="2:26" ht="15" customHeight="1">
      <c r="B16" s="35"/>
      <c r="C16" s="25"/>
      <c r="D16" s="31"/>
      <c r="E16" s="31"/>
      <c r="F16" s="31"/>
      <c r="G16" s="31"/>
      <c r="H16" s="31"/>
      <c r="I16" s="31"/>
      <c r="J16" s="39"/>
      <c r="K16" s="40"/>
      <c r="L16" s="31"/>
      <c r="M16" s="31"/>
      <c r="N16" s="31"/>
      <c r="O16" s="31"/>
      <c r="P16" s="31"/>
      <c r="Q16" s="31"/>
      <c r="R16" s="39"/>
      <c r="S16" s="31"/>
      <c r="T16" s="37"/>
      <c r="U16" s="37"/>
      <c r="V16" s="37"/>
      <c r="W16" s="37"/>
      <c r="X16" s="37"/>
      <c r="Y16" s="37"/>
      <c r="Z16" s="38"/>
    </row>
    <row r="17" spans="1:26" s="22" customFormat="1" ht="15" customHeight="1">
      <c r="A17" s="57" t="s">
        <v>16</v>
      </c>
      <c r="B17" s="57"/>
      <c r="C17" s="32"/>
      <c r="D17" s="18">
        <f>SUM(D18:D24)</f>
        <v>13637</v>
      </c>
      <c r="E17" s="18"/>
      <c r="F17" s="18">
        <f>SUM(F18:F24)</f>
        <v>10226</v>
      </c>
      <c r="G17" s="18"/>
      <c r="H17" s="18">
        <f>SUM(H18:H24)</f>
        <v>3411</v>
      </c>
      <c r="I17" s="18"/>
      <c r="J17" s="19">
        <f>+D17/D7*100</f>
        <v>39.79398289999708</v>
      </c>
      <c r="K17" s="20"/>
      <c r="L17" s="18">
        <f>SUM(L18:L24)</f>
        <v>12222</v>
      </c>
      <c r="M17" s="18"/>
      <c r="N17" s="18">
        <f>SUM(N18:N24)</f>
        <v>9264</v>
      </c>
      <c r="O17" s="18"/>
      <c r="P17" s="18">
        <f>SUM(P18:P24)</f>
        <v>2958</v>
      </c>
      <c r="Q17" s="18"/>
      <c r="R17" s="19">
        <f>+L17/L7*100</f>
        <v>35.82798346671357</v>
      </c>
      <c r="S17" s="21"/>
      <c r="T17" s="42">
        <f>SUM(T18:T24)</f>
        <v>11736</v>
      </c>
      <c r="U17" s="16"/>
      <c r="V17" s="42">
        <f>SUM(V18:V24)</f>
        <v>8992</v>
      </c>
      <c r="W17" s="16"/>
      <c r="X17" s="42">
        <f>SUM(X18:X24)</f>
        <v>2744</v>
      </c>
      <c r="Y17" s="16"/>
      <c r="Z17" s="17">
        <v>35.7</v>
      </c>
    </row>
    <row r="18" spans="2:26" ht="15" customHeight="1">
      <c r="B18" s="35"/>
      <c r="C18" s="25"/>
      <c r="D18" s="31"/>
      <c r="E18" s="31"/>
      <c r="F18" s="31"/>
      <c r="G18" s="31"/>
      <c r="H18" s="31"/>
      <c r="I18" s="31"/>
      <c r="J18" s="39"/>
      <c r="K18" s="40"/>
      <c r="L18" s="31"/>
      <c r="M18" s="31"/>
      <c r="N18" s="31"/>
      <c r="O18" s="31"/>
      <c r="P18" s="31"/>
      <c r="Q18" s="31"/>
      <c r="R18" s="39"/>
      <c r="S18" s="31"/>
      <c r="T18" s="37"/>
      <c r="U18" s="37"/>
      <c r="V18" s="37"/>
      <c r="W18" s="37"/>
      <c r="X18" s="37"/>
      <c r="Y18" s="37"/>
      <c r="Z18" s="38"/>
    </row>
    <row r="19" spans="2:26" ht="15" customHeight="1">
      <c r="B19" s="41" t="s">
        <v>17</v>
      </c>
      <c r="C19" s="25"/>
      <c r="D19" s="31">
        <f>F19+H19</f>
        <v>3</v>
      </c>
      <c r="E19" s="31"/>
      <c r="F19" s="31">
        <v>2</v>
      </c>
      <c r="G19" s="31"/>
      <c r="H19" s="31">
        <v>1</v>
      </c>
      <c r="I19" s="31"/>
      <c r="J19" s="39">
        <f>+D19/D7*100</f>
        <v>0.008754267705506434</v>
      </c>
      <c r="K19" s="40"/>
      <c r="L19" s="31">
        <f>N19+P19</f>
        <v>4</v>
      </c>
      <c r="M19" s="31"/>
      <c r="N19" s="31">
        <v>3</v>
      </c>
      <c r="O19" s="31"/>
      <c r="P19" s="31">
        <v>1</v>
      </c>
      <c r="Q19" s="31"/>
      <c r="R19" s="39">
        <f>+L19/L7*100</f>
        <v>0.011725735057016387</v>
      </c>
      <c r="S19" s="31"/>
      <c r="T19" s="37" t="s">
        <v>31</v>
      </c>
      <c r="U19" s="37"/>
      <c r="V19" s="37" t="s">
        <v>31</v>
      </c>
      <c r="W19" s="37"/>
      <c r="X19" s="36" t="s">
        <v>13</v>
      </c>
      <c r="Y19" s="36"/>
      <c r="Z19" s="38">
        <v>0</v>
      </c>
    </row>
    <row r="20" spans="2:26" ht="15" customHeight="1">
      <c r="B20" s="41"/>
      <c r="C20" s="25"/>
      <c r="D20" s="31"/>
      <c r="E20" s="31"/>
      <c r="F20" s="31"/>
      <c r="G20" s="31"/>
      <c r="H20" s="31"/>
      <c r="I20" s="31"/>
      <c r="J20" s="39"/>
      <c r="K20" s="40"/>
      <c r="L20" s="31"/>
      <c r="M20" s="31"/>
      <c r="N20" s="31"/>
      <c r="O20" s="31"/>
      <c r="P20" s="31"/>
      <c r="Q20" s="31"/>
      <c r="R20" s="39"/>
      <c r="S20" s="31"/>
      <c r="T20" s="37"/>
      <c r="U20" s="37"/>
      <c r="V20" s="43"/>
      <c r="W20" s="43"/>
      <c r="X20" s="37"/>
      <c r="Y20" s="37"/>
      <c r="Z20" s="38"/>
    </row>
    <row r="21" spans="2:26" ht="15" customHeight="1">
      <c r="B21" s="41" t="s">
        <v>18</v>
      </c>
      <c r="C21" s="25"/>
      <c r="D21" s="44">
        <f>F21+H21</f>
        <v>2619</v>
      </c>
      <c r="E21" s="44"/>
      <c r="F21" s="44">
        <v>2183</v>
      </c>
      <c r="G21" s="44"/>
      <c r="H21" s="31">
        <v>436</v>
      </c>
      <c r="I21" s="31"/>
      <c r="J21" s="39">
        <f>+D21/D7*100</f>
        <v>7.642475706907118</v>
      </c>
      <c r="K21" s="40"/>
      <c r="L21" s="44">
        <f>N21+P21</f>
        <v>2289</v>
      </c>
      <c r="M21" s="44"/>
      <c r="N21" s="44">
        <v>1854</v>
      </c>
      <c r="O21" s="44"/>
      <c r="P21" s="31">
        <v>435</v>
      </c>
      <c r="Q21" s="31"/>
      <c r="R21" s="39">
        <f>+L21/L7*100</f>
        <v>6.710051886377627</v>
      </c>
      <c r="S21" s="31"/>
      <c r="T21" s="37">
        <v>2139</v>
      </c>
      <c r="U21" s="37"/>
      <c r="V21" s="37">
        <v>1716</v>
      </c>
      <c r="W21" s="37"/>
      <c r="X21" s="37">
        <v>423</v>
      </c>
      <c r="Y21" s="37"/>
      <c r="Z21" s="38">
        <v>6.5</v>
      </c>
    </row>
    <row r="22" spans="2:26" ht="15" customHeight="1">
      <c r="B22" s="41"/>
      <c r="C22" s="25"/>
      <c r="D22" s="31"/>
      <c r="E22" s="31"/>
      <c r="F22" s="31"/>
      <c r="G22" s="31"/>
      <c r="H22" s="31"/>
      <c r="I22" s="31"/>
      <c r="J22" s="39"/>
      <c r="K22" s="40"/>
      <c r="L22" s="31"/>
      <c r="M22" s="31"/>
      <c r="N22" s="31"/>
      <c r="O22" s="31"/>
      <c r="P22" s="31"/>
      <c r="Q22" s="31"/>
      <c r="R22" s="39"/>
      <c r="S22" s="31"/>
      <c r="T22" s="37"/>
      <c r="U22" s="37"/>
      <c r="V22" s="37"/>
      <c r="W22" s="37"/>
      <c r="X22" s="37"/>
      <c r="Y22" s="37"/>
      <c r="Z22" s="38"/>
    </row>
    <row r="23" spans="2:26" ht="15" customHeight="1">
      <c r="B23" s="41" t="s">
        <v>19</v>
      </c>
      <c r="C23" s="25"/>
      <c r="D23" s="44">
        <f>F23+H23</f>
        <v>11015</v>
      </c>
      <c r="E23" s="44"/>
      <c r="F23" s="44">
        <v>8041</v>
      </c>
      <c r="G23" s="44"/>
      <c r="H23" s="44">
        <v>2974</v>
      </c>
      <c r="I23" s="44"/>
      <c r="J23" s="39">
        <v>32.2</v>
      </c>
      <c r="K23" s="40"/>
      <c r="L23" s="44">
        <f>N23+P23</f>
        <v>9929</v>
      </c>
      <c r="M23" s="44"/>
      <c r="N23" s="44">
        <v>7407</v>
      </c>
      <c r="O23" s="44"/>
      <c r="P23" s="44">
        <v>2522</v>
      </c>
      <c r="Q23" s="44"/>
      <c r="R23" s="39">
        <v>29.1</v>
      </c>
      <c r="S23" s="31"/>
      <c r="T23" s="37">
        <v>9597</v>
      </c>
      <c r="U23" s="37"/>
      <c r="V23" s="37">
        <v>7276</v>
      </c>
      <c r="W23" s="37"/>
      <c r="X23" s="37">
        <v>2321</v>
      </c>
      <c r="Y23" s="37"/>
      <c r="Z23" s="38">
        <v>29.2</v>
      </c>
    </row>
    <row r="24" spans="2:26" ht="15" customHeight="1">
      <c r="B24" s="35"/>
      <c r="C24" s="25"/>
      <c r="D24" s="31"/>
      <c r="E24" s="31"/>
      <c r="F24" s="31"/>
      <c r="G24" s="31"/>
      <c r="H24" s="31"/>
      <c r="I24" s="31"/>
      <c r="J24" s="39"/>
      <c r="K24" s="40"/>
      <c r="L24" s="31"/>
      <c r="M24" s="31"/>
      <c r="N24" s="31"/>
      <c r="O24" s="31"/>
      <c r="P24" s="31"/>
      <c r="Q24" s="31"/>
      <c r="R24" s="39"/>
      <c r="S24" s="31"/>
      <c r="T24" s="37"/>
      <c r="U24" s="37"/>
      <c r="V24" s="37"/>
      <c r="W24" s="37"/>
      <c r="X24" s="37"/>
      <c r="Y24" s="37"/>
      <c r="Z24" s="38"/>
    </row>
    <row r="25" spans="1:26" s="22" customFormat="1" ht="15" customHeight="1">
      <c r="A25" s="57" t="s">
        <v>20</v>
      </c>
      <c r="B25" s="57"/>
      <c r="C25" s="32"/>
      <c r="D25" s="18">
        <f>F25+H25</f>
        <v>19555</v>
      </c>
      <c r="E25" s="18"/>
      <c r="F25" s="18">
        <f>SUM(F26:F40)</f>
        <v>9663</v>
      </c>
      <c r="G25" s="18"/>
      <c r="H25" s="18">
        <f>SUM(H26:H40)</f>
        <v>9892</v>
      </c>
      <c r="I25" s="18"/>
      <c r="J25" s="19">
        <f>+D25/D7*100</f>
        <v>57.063234993726105</v>
      </c>
      <c r="K25" s="20"/>
      <c r="L25" s="18">
        <f>N25+P25</f>
        <v>19187</v>
      </c>
      <c r="M25" s="18"/>
      <c r="N25" s="18">
        <f>SUM(N26:N40)</f>
        <v>9156</v>
      </c>
      <c r="O25" s="18"/>
      <c r="P25" s="18">
        <f>SUM(P26:P40)</f>
        <v>10031</v>
      </c>
      <c r="Q25" s="18"/>
      <c r="R25" s="19">
        <f>+L25/L7*100</f>
        <v>56.24541963474336</v>
      </c>
      <c r="S25" s="21"/>
      <c r="T25" s="42">
        <f>SUM(T26:T40)</f>
        <v>19113</v>
      </c>
      <c r="U25" s="16"/>
      <c r="V25" s="42">
        <f>SUM(V26:V40)</f>
        <v>8901</v>
      </c>
      <c r="W25" s="16"/>
      <c r="X25" s="42">
        <f>SUM(X26:X40)</f>
        <v>10212</v>
      </c>
      <c r="Y25" s="16"/>
      <c r="Z25" s="45">
        <v>58.2</v>
      </c>
    </row>
    <row r="26" spans="2:26" ht="15" customHeight="1">
      <c r="B26" s="35"/>
      <c r="C26" s="25"/>
      <c r="D26" s="31"/>
      <c r="E26" s="31"/>
      <c r="F26" s="31"/>
      <c r="G26" s="31"/>
      <c r="H26" s="31"/>
      <c r="I26" s="31"/>
      <c r="J26" s="39"/>
      <c r="K26" s="40"/>
      <c r="L26" s="31"/>
      <c r="M26" s="31"/>
      <c r="N26" s="31"/>
      <c r="O26" s="31"/>
      <c r="P26" s="31"/>
      <c r="Q26" s="31"/>
      <c r="R26" s="39"/>
      <c r="S26" s="31"/>
      <c r="T26" s="37"/>
      <c r="U26" s="37"/>
      <c r="V26" s="37"/>
      <c r="W26" s="37"/>
      <c r="X26" s="37"/>
      <c r="Y26" s="37"/>
      <c r="Z26" s="38"/>
    </row>
    <row r="27" spans="2:26" ht="15" customHeight="1">
      <c r="B27" s="41" t="s">
        <v>21</v>
      </c>
      <c r="C27" s="25"/>
      <c r="D27" s="44">
        <f>F27+H27</f>
        <v>6612</v>
      </c>
      <c r="E27" s="44"/>
      <c r="F27" s="44">
        <v>3017</v>
      </c>
      <c r="G27" s="44"/>
      <c r="H27" s="44">
        <v>3595</v>
      </c>
      <c r="I27" s="44"/>
      <c r="J27" s="39">
        <f>+D27/D7*100</f>
        <v>19.29440602293618</v>
      </c>
      <c r="K27" s="40"/>
      <c r="L27" s="44">
        <f>N27+P27</f>
        <v>6498</v>
      </c>
      <c r="M27" s="44"/>
      <c r="N27" s="44">
        <v>2839</v>
      </c>
      <c r="O27" s="44"/>
      <c r="P27" s="44">
        <v>3659</v>
      </c>
      <c r="Q27" s="44"/>
      <c r="R27" s="39">
        <f>+L27/L7*100</f>
        <v>19.04845660012312</v>
      </c>
      <c r="S27" s="31"/>
      <c r="T27" s="37">
        <v>5945</v>
      </c>
      <c r="U27" s="37"/>
      <c r="V27" s="37">
        <v>2527</v>
      </c>
      <c r="W27" s="37"/>
      <c r="X27" s="37">
        <v>3418</v>
      </c>
      <c r="Y27" s="37"/>
      <c r="Z27" s="38">
        <v>18.1</v>
      </c>
    </row>
    <row r="28" spans="2:26" ht="15" customHeight="1">
      <c r="B28" s="41"/>
      <c r="C28" s="25"/>
      <c r="D28" s="31"/>
      <c r="E28" s="31"/>
      <c r="F28" s="31"/>
      <c r="G28" s="31"/>
      <c r="H28" s="31"/>
      <c r="I28" s="31"/>
      <c r="J28" s="39"/>
      <c r="K28" s="40"/>
      <c r="L28" s="31"/>
      <c r="M28" s="31"/>
      <c r="N28" s="31"/>
      <c r="O28" s="31"/>
      <c r="P28" s="31"/>
      <c r="Q28" s="31"/>
      <c r="R28" s="39"/>
      <c r="S28" s="31"/>
      <c r="T28" s="37"/>
      <c r="U28" s="37"/>
      <c r="V28" s="37"/>
      <c r="W28" s="37"/>
      <c r="X28" s="37"/>
      <c r="Y28" s="37"/>
      <c r="Z28" s="38"/>
    </row>
    <row r="29" spans="2:26" ht="15" customHeight="1">
      <c r="B29" s="41" t="s">
        <v>22</v>
      </c>
      <c r="C29" s="25"/>
      <c r="D29" s="44">
        <f>F29+H29</f>
        <v>555</v>
      </c>
      <c r="E29" s="31"/>
      <c r="F29" s="31">
        <v>221</v>
      </c>
      <c r="G29" s="31"/>
      <c r="H29" s="31">
        <v>334</v>
      </c>
      <c r="I29" s="31"/>
      <c r="J29" s="39">
        <f>+D29/D7*100</f>
        <v>1.6195395255186904</v>
      </c>
      <c r="K29" s="40"/>
      <c r="L29" s="44">
        <f>N29+P29</f>
        <v>569</v>
      </c>
      <c r="M29" s="31"/>
      <c r="N29" s="31">
        <v>226</v>
      </c>
      <c r="O29" s="31"/>
      <c r="P29" s="31">
        <v>343</v>
      </c>
      <c r="Q29" s="31"/>
      <c r="R29" s="39">
        <f>+L29/L7*100</f>
        <v>1.6679858118605813</v>
      </c>
      <c r="S29" s="31"/>
      <c r="T29" s="37">
        <v>522</v>
      </c>
      <c r="U29" s="37"/>
      <c r="V29" s="37">
        <v>185</v>
      </c>
      <c r="W29" s="37"/>
      <c r="X29" s="37">
        <v>337</v>
      </c>
      <c r="Y29" s="37"/>
      <c r="Z29" s="38">
        <v>1.6</v>
      </c>
    </row>
    <row r="30" spans="2:26" ht="15" customHeight="1">
      <c r="B30" s="41"/>
      <c r="C30" s="25"/>
      <c r="D30" s="31"/>
      <c r="E30" s="31"/>
      <c r="F30" s="31"/>
      <c r="G30" s="31"/>
      <c r="H30" s="31"/>
      <c r="I30" s="31"/>
      <c r="J30" s="39"/>
      <c r="K30" s="40"/>
      <c r="L30" s="31"/>
      <c r="M30" s="31"/>
      <c r="N30" s="31"/>
      <c r="O30" s="31"/>
      <c r="P30" s="31"/>
      <c r="Q30" s="31"/>
      <c r="R30" s="39"/>
      <c r="S30" s="31"/>
      <c r="T30" s="37"/>
      <c r="U30" s="37"/>
      <c r="V30" s="37"/>
      <c r="W30" s="37"/>
      <c r="X30" s="37"/>
      <c r="Y30" s="37"/>
      <c r="Z30" s="38"/>
    </row>
    <row r="31" spans="2:26" ht="15" customHeight="1">
      <c r="B31" s="41" t="s">
        <v>23</v>
      </c>
      <c r="C31" s="25"/>
      <c r="D31" s="44">
        <f>F31+H31</f>
        <v>332</v>
      </c>
      <c r="E31" s="31"/>
      <c r="F31" s="31">
        <v>212</v>
      </c>
      <c r="G31" s="31"/>
      <c r="H31" s="31">
        <v>120</v>
      </c>
      <c r="I31" s="31"/>
      <c r="J31" s="39">
        <f>+D31/D7*100</f>
        <v>0.9688056260760454</v>
      </c>
      <c r="K31" s="40"/>
      <c r="L31" s="44">
        <f>N31+P31</f>
        <v>412</v>
      </c>
      <c r="M31" s="31"/>
      <c r="N31" s="31">
        <v>250</v>
      </c>
      <c r="O31" s="31"/>
      <c r="P31" s="31">
        <v>162</v>
      </c>
      <c r="Q31" s="31"/>
      <c r="R31" s="39">
        <f>+L31/L7*100</f>
        <v>1.2077507108726877</v>
      </c>
      <c r="S31" s="31"/>
      <c r="T31" s="37">
        <v>470</v>
      </c>
      <c r="U31" s="37"/>
      <c r="V31" s="37">
        <v>272</v>
      </c>
      <c r="W31" s="37"/>
      <c r="X31" s="37">
        <v>198</v>
      </c>
      <c r="Y31" s="37"/>
      <c r="Z31" s="38">
        <v>1.4</v>
      </c>
    </row>
    <row r="32" spans="2:26" ht="15" customHeight="1">
      <c r="B32" s="41"/>
      <c r="C32" s="25"/>
      <c r="D32" s="31"/>
      <c r="E32" s="31"/>
      <c r="F32" s="31"/>
      <c r="G32" s="31"/>
      <c r="H32" s="31"/>
      <c r="I32" s="31"/>
      <c r="J32" s="39"/>
      <c r="K32" s="40"/>
      <c r="L32" s="31"/>
      <c r="M32" s="31"/>
      <c r="N32" s="31"/>
      <c r="O32" s="31"/>
      <c r="P32" s="31"/>
      <c r="Q32" s="31"/>
      <c r="R32" s="39"/>
      <c r="S32" s="31"/>
      <c r="T32" s="37"/>
      <c r="U32" s="37"/>
      <c r="V32" s="37"/>
      <c r="W32" s="37"/>
      <c r="X32" s="37"/>
      <c r="Y32" s="37"/>
      <c r="Z32" s="38"/>
    </row>
    <row r="33" spans="2:26" ht="15" customHeight="1">
      <c r="B33" s="41" t="s">
        <v>24</v>
      </c>
      <c r="C33" s="25"/>
      <c r="D33" s="44">
        <f>F33+H33</f>
        <v>2114</v>
      </c>
      <c r="E33" s="44"/>
      <c r="F33" s="44">
        <v>1773</v>
      </c>
      <c r="G33" s="44"/>
      <c r="H33" s="31">
        <v>341</v>
      </c>
      <c r="I33" s="31"/>
      <c r="J33" s="39">
        <f>+D33/D7*100</f>
        <v>6.168840643146868</v>
      </c>
      <c r="K33" s="40"/>
      <c r="L33" s="44">
        <f>N33+P33</f>
        <v>2213</v>
      </c>
      <c r="M33" s="44"/>
      <c r="N33" s="44">
        <v>1755</v>
      </c>
      <c r="O33" s="44"/>
      <c r="P33" s="31">
        <v>458</v>
      </c>
      <c r="Q33" s="31"/>
      <c r="R33" s="39">
        <f>+L33/L7*100</f>
        <v>6.487262920294317</v>
      </c>
      <c r="S33" s="31"/>
      <c r="T33" s="37">
        <v>2157</v>
      </c>
      <c r="U33" s="37"/>
      <c r="V33" s="37">
        <v>1697</v>
      </c>
      <c r="W33" s="37"/>
      <c r="X33" s="37">
        <v>460</v>
      </c>
      <c r="Y33" s="37"/>
      <c r="Z33" s="38">
        <v>6.6</v>
      </c>
    </row>
    <row r="34" spans="2:26" ht="15" customHeight="1">
      <c r="B34" s="41"/>
      <c r="C34" s="25"/>
      <c r="D34" s="31"/>
      <c r="E34" s="31"/>
      <c r="F34" s="31"/>
      <c r="G34" s="31"/>
      <c r="H34" s="31"/>
      <c r="I34" s="31"/>
      <c r="J34" s="39"/>
      <c r="K34" s="40"/>
      <c r="L34" s="31"/>
      <c r="M34" s="31"/>
      <c r="N34" s="31"/>
      <c r="O34" s="31"/>
      <c r="P34" s="31"/>
      <c r="Q34" s="31"/>
      <c r="R34" s="39"/>
      <c r="S34" s="31"/>
      <c r="T34" s="37"/>
      <c r="U34" s="37"/>
      <c r="V34" s="37"/>
      <c r="W34" s="37"/>
      <c r="X34" s="37"/>
      <c r="Y34" s="37"/>
      <c r="Z34" s="38"/>
    </row>
    <row r="35" spans="2:26" ht="15" customHeight="1">
      <c r="B35" s="41" t="s">
        <v>25</v>
      </c>
      <c r="C35" s="25"/>
      <c r="D35" s="44">
        <f>F35+H35</f>
        <v>115</v>
      </c>
      <c r="E35" s="31"/>
      <c r="F35" s="31">
        <v>97</v>
      </c>
      <c r="G35" s="31"/>
      <c r="H35" s="31">
        <v>18</v>
      </c>
      <c r="I35" s="31"/>
      <c r="J35" s="39">
        <f>+D35/D7*100</f>
        <v>0.3355802620444133</v>
      </c>
      <c r="K35" s="40"/>
      <c r="L35" s="44">
        <f>N35+P35</f>
        <v>127</v>
      </c>
      <c r="M35" s="31"/>
      <c r="N35" s="31">
        <v>108</v>
      </c>
      <c r="O35" s="31"/>
      <c r="P35" s="31">
        <v>19</v>
      </c>
      <c r="Q35" s="31"/>
      <c r="R35" s="39">
        <f>+L35/L7*100</f>
        <v>0.3722920880602703</v>
      </c>
      <c r="S35" s="31"/>
      <c r="T35" s="37">
        <v>97</v>
      </c>
      <c r="U35" s="37"/>
      <c r="V35" s="37">
        <v>82</v>
      </c>
      <c r="W35" s="37"/>
      <c r="X35" s="37">
        <v>15</v>
      </c>
      <c r="Y35" s="37"/>
      <c r="Z35" s="38">
        <v>0.3</v>
      </c>
    </row>
    <row r="36" spans="2:26" ht="15" customHeight="1">
      <c r="B36" s="41"/>
      <c r="C36" s="25"/>
      <c r="D36" s="31"/>
      <c r="E36" s="31"/>
      <c r="F36" s="31"/>
      <c r="G36" s="31"/>
      <c r="H36" s="31"/>
      <c r="I36" s="31"/>
      <c r="J36" s="39"/>
      <c r="K36" s="40"/>
      <c r="L36" s="31"/>
      <c r="M36" s="31"/>
      <c r="N36" s="31"/>
      <c r="O36" s="31"/>
      <c r="P36" s="31"/>
      <c r="Q36" s="31"/>
      <c r="R36" s="39"/>
      <c r="S36" s="31"/>
      <c r="T36" s="37"/>
      <c r="U36" s="37"/>
      <c r="V36" s="37"/>
      <c r="W36" s="37"/>
      <c r="X36" s="37"/>
      <c r="Y36" s="37"/>
      <c r="Z36" s="38"/>
    </row>
    <row r="37" spans="2:26" ht="15" customHeight="1">
      <c r="B37" s="41" t="s">
        <v>26</v>
      </c>
      <c r="C37" s="25"/>
      <c r="D37" s="44">
        <f>F37+H37</f>
        <v>9023</v>
      </c>
      <c r="E37" s="44"/>
      <c r="F37" s="44">
        <v>3815</v>
      </c>
      <c r="G37" s="44"/>
      <c r="H37" s="44">
        <v>5208</v>
      </c>
      <c r="I37" s="44"/>
      <c r="J37" s="39">
        <v>26.4</v>
      </c>
      <c r="K37" s="40"/>
      <c r="L37" s="44">
        <f>N37+P37</f>
        <v>8706</v>
      </c>
      <c r="M37" s="44"/>
      <c r="N37" s="44">
        <v>3544</v>
      </c>
      <c r="O37" s="44"/>
      <c r="P37" s="44">
        <v>5162</v>
      </c>
      <c r="Q37" s="44"/>
      <c r="R37" s="39">
        <v>25.5</v>
      </c>
      <c r="S37" s="31"/>
      <c r="T37" s="37">
        <v>9284</v>
      </c>
      <c r="U37" s="37"/>
      <c r="V37" s="37">
        <v>3744</v>
      </c>
      <c r="W37" s="37"/>
      <c r="X37" s="37">
        <v>5540</v>
      </c>
      <c r="Y37" s="37"/>
      <c r="Z37" s="38">
        <v>28.3</v>
      </c>
    </row>
    <row r="38" spans="2:26" ht="15" customHeight="1">
      <c r="B38" s="41"/>
      <c r="C38" s="25"/>
      <c r="D38" s="31"/>
      <c r="E38" s="31"/>
      <c r="F38" s="31"/>
      <c r="G38" s="31"/>
      <c r="H38" s="31"/>
      <c r="I38" s="31"/>
      <c r="J38" s="39"/>
      <c r="K38" s="40"/>
      <c r="L38" s="31"/>
      <c r="M38" s="31"/>
      <c r="N38" s="31"/>
      <c r="O38" s="31"/>
      <c r="P38" s="31"/>
      <c r="Q38" s="31"/>
      <c r="R38" s="39"/>
      <c r="S38" s="31"/>
      <c r="T38" s="37"/>
      <c r="U38" s="37"/>
      <c r="V38" s="37"/>
      <c r="W38" s="37"/>
      <c r="X38" s="37"/>
      <c r="Y38" s="37"/>
      <c r="Z38" s="38"/>
    </row>
    <row r="39" spans="2:26" ht="15" customHeight="1">
      <c r="B39" s="41" t="s">
        <v>27</v>
      </c>
      <c r="C39" s="25"/>
      <c r="D39" s="44">
        <f>F39+H39</f>
        <v>804</v>
      </c>
      <c r="E39" s="31"/>
      <c r="F39" s="31">
        <v>528</v>
      </c>
      <c r="G39" s="31"/>
      <c r="H39" s="31">
        <v>276</v>
      </c>
      <c r="I39" s="31"/>
      <c r="J39" s="39">
        <f>+D39/D7*100</f>
        <v>2.3461437450757248</v>
      </c>
      <c r="K39" s="40"/>
      <c r="L39" s="44">
        <f>N39+P39</f>
        <v>662</v>
      </c>
      <c r="M39" s="31"/>
      <c r="N39" s="31">
        <v>434</v>
      </c>
      <c r="O39" s="31"/>
      <c r="P39" s="31">
        <v>228</v>
      </c>
      <c r="Q39" s="31"/>
      <c r="R39" s="39">
        <f>+L39/L7*100</f>
        <v>1.9406091519362119</v>
      </c>
      <c r="S39" s="31"/>
      <c r="T39" s="37">
        <v>638</v>
      </c>
      <c r="U39" s="37"/>
      <c r="V39" s="37">
        <v>394</v>
      </c>
      <c r="W39" s="37"/>
      <c r="X39" s="37">
        <v>244</v>
      </c>
      <c r="Y39" s="37"/>
      <c r="Z39" s="38">
        <v>1.9</v>
      </c>
    </row>
    <row r="40" spans="2:26" ht="15" customHeight="1">
      <c r="B40" s="35"/>
      <c r="C40" s="25"/>
      <c r="D40" s="31"/>
      <c r="E40" s="31"/>
      <c r="F40" s="31"/>
      <c r="G40" s="31"/>
      <c r="H40" s="31"/>
      <c r="I40" s="31"/>
      <c r="J40" s="39"/>
      <c r="K40" s="40"/>
      <c r="L40" s="31"/>
      <c r="M40" s="31"/>
      <c r="N40" s="31"/>
      <c r="O40" s="31"/>
      <c r="P40" s="31"/>
      <c r="Q40" s="31"/>
      <c r="R40" s="39"/>
      <c r="S40" s="31"/>
      <c r="T40" s="37"/>
      <c r="U40" s="37"/>
      <c r="V40" s="37"/>
      <c r="W40" s="37"/>
      <c r="X40" s="37"/>
      <c r="Y40" s="37"/>
      <c r="Z40" s="38"/>
    </row>
    <row r="41" spans="1:26" s="53" customFormat="1" ht="24" customHeight="1" thickBot="1">
      <c r="A41" s="58" t="s">
        <v>28</v>
      </c>
      <c r="B41" s="58"/>
      <c r="C41" s="47"/>
      <c r="D41" s="46">
        <f>F41+H41</f>
        <v>620</v>
      </c>
      <c r="E41" s="46"/>
      <c r="F41" s="46">
        <v>368</v>
      </c>
      <c r="G41" s="46"/>
      <c r="H41" s="46">
        <v>252</v>
      </c>
      <c r="I41" s="46"/>
      <c r="J41" s="50">
        <f>+D41/D7*100</f>
        <v>1.8092153258046633</v>
      </c>
      <c r="K41" s="51"/>
      <c r="L41" s="46">
        <f>N41+P41</f>
        <v>2382</v>
      </c>
      <c r="M41" s="46"/>
      <c r="N41" s="46">
        <v>1454</v>
      </c>
      <c r="O41" s="46"/>
      <c r="P41" s="46">
        <v>928</v>
      </c>
      <c r="Q41" s="46"/>
      <c r="R41" s="50">
        <f>+L41/L7*100</f>
        <v>6.982675226453258</v>
      </c>
      <c r="S41" s="52"/>
      <c r="T41" s="48">
        <v>1685</v>
      </c>
      <c r="U41" s="48"/>
      <c r="V41" s="48">
        <v>1016</v>
      </c>
      <c r="W41" s="48"/>
      <c r="X41" s="48">
        <v>669</v>
      </c>
      <c r="Y41" s="48"/>
      <c r="Z41" s="49">
        <v>5.1</v>
      </c>
    </row>
    <row r="42" spans="6:26" s="5" customFormat="1" ht="19.5" customHeight="1" thickTop="1">
      <c r="F42" s="54"/>
      <c r="G42" s="54"/>
      <c r="H42" s="54"/>
      <c r="I42" s="54"/>
      <c r="J42" s="54"/>
      <c r="K42" s="54"/>
      <c r="S42" s="7"/>
      <c r="V42" s="54"/>
      <c r="W42" s="54"/>
      <c r="X42" s="54"/>
      <c r="Y42" s="54"/>
      <c r="Z42" s="7" t="s">
        <v>29</v>
      </c>
    </row>
  </sheetData>
  <sheetProtection selectLockedCells="1" selectUnlockedCells="1"/>
  <mergeCells count="20">
    <mergeCell ref="D5:E5"/>
    <mergeCell ref="F5:G5"/>
    <mergeCell ref="H5:I5"/>
    <mergeCell ref="J5:K5"/>
    <mergeCell ref="L5:M5"/>
    <mergeCell ref="N5:O5"/>
    <mergeCell ref="P5:Q5"/>
    <mergeCell ref="A4:B5"/>
    <mergeCell ref="D4:K4"/>
    <mergeCell ref="L4:R4"/>
    <mergeCell ref="T4:Z4"/>
    <mergeCell ref="T5:U5"/>
    <mergeCell ref="V5:W5"/>
    <mergeCell ref="X5:Y5"/>
    <mergeCell ref="A25:B25"/>
    <mergeCell ref="A41:B41"/>
    <mergeCell ref="R5:S5"/>
    <mergeCell ref="A7:B7"/>
    <mergeCell ref="A9:B9"/>
    <mergeCell ref="A17:B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2019-11-26T06:10:42Z</cp:lastPrinted>
  <dcterms:modified xsi:type="dcterms:W3CDTF">2019-11-26T06:29:34Z</dcterms:modified>
  <cp:category/>
  <cp:version/>
  <cp:contentType/>
  <cp:contentStatus/>
</cp:coreProperties>
</file>