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580" tabRatio="711" activeTab="0"/>
  </bookViews>
  <sheets>
    <sheet name="16－4普通会計の決算額（歳出） " sheetId="1" r:id="rId1"/>
  </sheets>
  <definedNames>
    <definedName name="_xlnm.Print_Area" localSheetId="0">'16－4普通会計の決算額（歳出） '!$A$1:$W$23</definedName>
  </definedNames>
  <calcPr fullCalcOnLoad="1"/>
</workbook>
</file>

<file path=xl/sharedStrings.xml><?xml version="1.0" encoding="utf-8"?>
<sst xmlns="http://schemas.openxmlformats.org/spreadsheetml/2006/main" count="46" uniqueCount="30">
  <si>
    <t>区　　分</t>
  </si>
  <si>
    <t>決算額</t>
  </si>
  <si>
    <t>構成比(％)</t>
  </si>
  <si>
    <t>総額</t>
  </si>
  <si>
    <t>人件費</t>
  </si>
  <si>
    <t>うち職員給</t>
  </si>
  <si>
    <t>物件費</t>
  </si>
  <si>
    <t>維持補修費</t>
  </si>
  <si>
    <t>扶助費</t>
  </si>
  <si>
    <t>公債費</t>
  </si>
  <si>
    <t>補助費等</t>
  </si>
  <si>
    <t>積立金</t>
  </si>
  <si>
    <t>投資・出資
・貸付金</t>
  </si>
  <si>
    <t>繰出金</t>
  </si>
  <si>
    <t>前年度繰上
充　用　金</t>
  </si>
  <si>
    <t>普通建設事業費</t>
  </si>
  <si>
    <t>補助</t>
  </si>
  <si>
    <t>単独</t>
  </si>
  <si>
    <t>県営事業負担金</t>
  </si>
  <si>
    <t>災害復旧事業費</t>
  </si>
  <si>
    <t>(歳　　出）</t>
  </si>
  <si>
    <t>単位：千円</t>
  </si>
  <si>
    <t>資料：財政課（地方財政状況調査）</t>
  </si>
  <si>
    <t>－</t>
  </si>
  <si>
    <t>平成17年度</t>
  </si>
  <si>
    <t>平成18年度</t>
  </si>
  <si>
    <t>平成19年度</t>
  </si>
  <si>
    <t>平成20年度</t>
  </si>
  <si>
    <t>平成21年度</t>
  </si>
  <si>
    <t>ー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</si>
</sst>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.0_ "/>
    <numFmt numFmtId="179" formatCode="#,##0_);[Red]\(#,##0\)"/>
    <numFmt numFmtId="180" formatCode="#,##0.0;[Red]\-#,##0.0"/>
    <numFmt numFmtId="181" formatCode="#,##0.0_);\(#,##0.0\)"/>
    <numFmt numFmtId="182" formatCode="#,##0.0_);[Red]\(#,##0.0\)"/>
    <numFmt numFmtId="183" formatCode="#,##0.0_ ;[Red]\-#,##0.0\ "/>
    <numFmt numFmtId="184" formatCode="#,##0.0;[Red]#,##0.0"/>
  </numFmts>
  <fonts count="2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distributed" vertical="center" wrapText="1"/>
    </xf>
    <xf numFmtId="181" fontId="7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80" fontId="5" fillId="0" borderId="0" xfId="49" applyNumberFormat="1" applyFont="1" applyFill="1" applyBorder="1" applyAlignment="1">
      <alignment horizontal="right" vertical="center" wrapText="1"/>
    </xf>
    <xf numFmtId="182" fontId="5" fillId="0" borderId="0" xfId="49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center" vertical="center" wrapText="1"/>
    </xf>
    <xf numFmtId="180" fontId="5" fillId="0" borderId="0" xfId="49" applyNumberFormat="1" applyFont="1" applyFill="1" applyBorder="1" applyAlignment="1">
      <alignment vertical="center" wrapText="1"/>
    </xf>
    <xf numFmtId="182" fontId="5" fillId="0" borderId="0" xfId="49" applyNumberFormat="1" applyFont="1" applyFill="1" applyBorder="1" applyAlignment="1">
      <alignment vertical="center" wrapText="1"/>
    </xf>
    <xf numFmtId="180" fontId="5" fillId="0" borderId="10" xfId="49" applyNumberFormat="1" applyFont="1" applyFill="1" applyBorder="1" applyAlignment="1">
      <alignment vertical="center" wrapText="1"/>
    </xf>
    <xf numFmtId="182" fontId="5" fillId="0" borderId="10" xfId="49" applyNumberFormat="1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vertical="center" wrapText="1"/>
    </xf>
    <xf numFmtId="179" fontId="5" fillId="0" borderId="10" xfId="0" applyNumberFormat="1" applyFont="1" applyFill="1" applyBorder="1" applyAlignment="1">
      <alignment vertical="center" wrapText="1"/>
    </xf>
    <xf numFmtId="179" fontId="7" fillId="0" borderId="0" xfId="0" applyNumberFormat="1" applyFont="1" applyFill="1" applyBorder="1" applyAlignment="1">
      <alignment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"/>
  <sheetViews>
    <sheetView tabSelected="1" zoomScaleSheetLayoutView="75" zoomScalePageLayoutView="0" workbookViewId="0" topLeftCell="A1">
      <selection activeCell="X18" sqref="X18"/>
    </sheetView>
  </sheetViews>
  <sheetFormatPr defaultColWidth="9.00390625" defaultRowHeight="13.5"/>
  <cols>
    <col min="1" max="1" width="1.25" style="1" customWidth="1"/>
    <col min="2" max="2" width="14.375" style="1" customWidth="1"/>
    <col min="3" max="3" width="1.25" style="1" customWidth="1"/>
    <col min="4" max="4" width="17.00390625" style="1" bestFit="1" customWidth="1"/>
    <col min="5" max="5" width="0.875" style="1" customWidth="1"/>
    <col min="6" max="6" width="7.625" style="1" customWidth="1"/>
    <col min="7" max="7" width="1.37890625" style="1" customWidth="1"/>
    <col min="8" max="8" width="17.00390625" style="1" bestFit="1" customWidth="1"/>
    <col min="9" max="9" width="0.875" style="1" customWidth="1"/>
    <col min="10" max="10" width="9.875" style="1" bestFit="1" customWidth="1"/>
    <col min="11" max="11" width="1.37890625" style="1" customWidth="1"/>
    <col min="12" max="12" width="17.00390625" style="1" bestFit="1" customWidth="1"/>
    <col min="13" max="13" width="0.875" style="1" customWidth="1"/>
    <col min="14" max="14" width="9.875" style="1" bestFit="1" customWidth="1"/>
    <col min="15" max="15" width="1.37890625" style="1" customWidth="1"/>
    <col min="16" max="16" width="17.00390625" style="1" customWidth="1"/>
    <col min="17" max="17" width="1.625" style="1" customWidth="1"/>
    <col min="18" max="18" width="9.875" style="1" customWidth="1"/>
    <col min="19" max="19" width="1.625" style="1" customWidth="1"/>
    <col min="20" max="20" width="17.125" style="1" customWidth="1"/>
    <col min="21" max="21" width="1.625" style="1" customWidth="1"/>
    <col min="22" max="22" width="9.875" style="1" customWidth="1"/>
    <col min="23" max="23" width="1.625" style="1" customWidth="1"/>
    <col min="24" max="16384" width="9.00390625" style="1" customWidth="1"/>
  </cols>
  <sheetData>
    <row r="1" spans="2:14" ht="19.5" customHeight="1">
      <c r="B1" s="2"/>
      <c r="C1" s="2"/>
      <c r="D1" s="2"/>
      <c r="E1" s="2"/>
      <c r="F1" s="8"/>
      <c r="G1" s="8"/>
      <c r="H1" s="8"/>
      <c r="I1" s="8"/>
      <c r="J1" s="8"/>
      <c r="L1" s="8"/>
      <c r="M1" s="8"/>
      <c r="N1" s="8"/>
    </row>
    <row r="2" spans="2:14" ht="19.5" customHeight="1">
      <c r="B2" s="3"/>
      <c r="C2" s="13"/>
      <c r="D2" s="13"/>
      <c r="E2" s="13"/>
      <c r="G2" s="8"/>
      <c r="H2" s="8"/>
      <c r="I2" s="8"/>
      <c r="J2" s="8"/>
      <c r="L2" s="8"/>
      <c r="M2" s="8"/>
      <c r="N2" s="8"/>
    </row>
    <row r="3" spans="2:23" ht="14.25" thickBot="1">
      <c r="B3" s="13" t="s">
        <v>20</v>
      </c>
      <c r="C3" s="10"/>
      <c r="D3" s="8"/>
      <c r="E3" s="8"/>
      <c r="F3" s="8"/>
      <c r="G3" s="8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W3" s="5" t="s">
        <v>21</v>
      </c>
    </row>
    <row r="4" spans="1:23" ht="34.5" customHeight="1" thickTop="1">
      <c r="A4" s="18"/>
      <c r="B4" s="43" t="s">
        <v>0</v>
      </c>
      <c r="C4" s="11"/>
      <c r="D4" s="38" t="s">
        <v>24</v>
      </c>
      <c r="E4" s="39"/>
      <c r="F4" s="39"/>
      <c r="G4" s="39"/>
      <c r="H4" s="38" t="s">
        <v>25</v>
      </c>
      <c r="I4" s="39"/>
      <c r="J4" s="39"/>
      <c r="K4" s="39"/>
      <c r="L4" s="38" t="s">
        <v>26</v>
      </c>
      <c r="M4" s="39"/>
      <c r="N4" s="39"/>
      <c r="O4" s="39"/>
      <c r="P4" s="38" t="s">
        <v>27</v>
      </c>
      <c r="Q4" s="39"/>
      <c r="R4" s="39"/>
      <c r="S4" s="39"/>
      <c r="T4" s="38" t="s">
        <v>28</v>
      </c>
      <c r="U4" s="39"/>
      <c r="V4" s="39"/>
      <c r="W4" s="39"/>
    </row>
    <row r="5" spans="1:23" ht="34.5" customHeight="1">
      <c r="A5" s="19"/>
      <c r="B5" s="44"/>
      <c r="C5" s="6"/>
      <c r="D5" s="40" t="s">
        <v>1</v>
      </c>
      <c r="E5" s="41"/>
      <c r="F5" s="40" t="s">
        <v>2</v>
      </c>
      <c r="G5" s="42"/>
      <c r="H5" s="40" t="s">
        <v>1</v>
      </c>
      <c r="I5" s="41"/>
      <c r="J5" s="40" t="s">
        <v>2</v>
      </c>
      <c r="K5" s="42"/>
      <c r="L5" s="40" t="s">
        <v>1</v>
      </c>
      <c r="M5" s="41"/>
      <c r="N5" s="40" t="s">
        <v>2</v>
      </c>
      <c r="O5" s="42"/>
      <c r="P5" s="40" t="s">
        <v>1</v>
      </c>
      <c r="Q5" s="41"/>
      <c r="R5" s="40" t="s">
        <v>2</v>
      </c>
      <c r="S5" s="42"/>
      <c r="T5" s="40" t="s">
        <v>1</v>
      </c>
      <c r="U5" s="41"/>
      <c r="V5" s="40" t="s">
        <v>2</v>
      </c>
      <c r="W5" s="42"/>
    </row>
    <row r="6" spans="1:23" ht="34.5" customHeight="1">
      <c r="A6" s="23"/>
      <c r="B6" s="24" t="s">
        <v>3</v>
      </c>
      <c r="C6" s="25"/>
      <c r="D6" s="34">
        <f>SUM(D7:D22)-D8-D19-D20-D21-D22</f>
        <v>17734507</v>
      </c>
      <c r="E6" s="34"/>
      <c r="F6" s="31">
        <v>100</v>
      </c>
      <c r="G6" s="30"/>
      <c r="H6" s="34">
        <f>SUM(H7:H22)-H8-H19-H20-H21-H22</f>
        <v>16916011</v>
      </c>
      <c r="I6" s="34"/>
      <c r="J6" s="15">
        <f>SUM(J7:J22)-J8-J19-J20-J21-J22</f>
        <v>100.00000000000001</v>
      </c>
      <c r="K6" s="15"/>
      <c r="L6" s="34">
        <f>SUM(L7:L22)-L8-L19-L20-L21-L22</f>
        <v>17082011</v>
      </c>
      <c r="M6" s="34"/>
      <c r="N6" s="15">
        <v>100</v>
      </c>
      <c r="O6" s="15"/>
      <c r="P6" s="34">
        <f>SUM(P7:P22)-P8-P19-P20-P21-P22</f>
        <v>17169705</v>
      </c>
      <c r="Q6" s="34"/>
      <c r="R6" s="15">
        <v>100</v>
      </c>
      <c r="S6" s="15"/>
      <c r="T6" s="34">
        <v>18586984</v>
      </c>
      <c r="U6" s="34"/>
      <c r="V6" s="15">
        <v>100</v>
      </c>
      <c r="W6" s="15"/>
    </row>
    <row r="7" spans="2:23" ht="34.5" customHeight="1">
      <c r="B7" s="14" t="s">
        <v>4</v>
      </c>
      <c r="C7" s="7"/>
      <c r="D7" s="32">
        <v>4574242</v>
      </c>
      <c r="E7" s="32"/>
      <c r="F7" s="27">
        <f aca="true" t="shared" si="0" ref="F7:F16">D7/$D$6*100</f>
        <v>25.792890662255232</v>
      </c>
      <c r="G7" s="8"/>
      <c r="H7" s="32">
        <v>4521046</v>
      </c>
      <c r="I7" s="32"/>
      <c r="J7" s="26">
        <f aca="true" t="shared" si="1" ref="J7:J16">H7/$H$6*100</f>
        <v>26.72643095349134</v>
      </c>
      <c r="K7" s="26"/>
      <c r="L7" s="32">
        <v>4502721</v>
      </c>
      <c r="M7" s="32"/>
      <c r="N7" s="26">
        <v>26.3</v>
      </c>
      <c r="O7" s="26"/>
      <c r="P7" s="32">
        <v>4422390</v>
      </c>
      <c r="Q7" s="32"/>
      <c r="R7" s="26">
        <f aca="true" t="shared" si="2" ref="R7:R16">P7/$P$6*100</f>
        <v>25.756936417952435</v>
      </c>
      <c r="S7" s="26"/>
      <c r="T7" s="32">
        <v>4315810</v>
      </c>
      <c r="U7" s="32"/>
      <c r="V7" s="26">
        <f>T7/$T$6*100</f>
        <v>23.21952824621789</v>
      </c>
      <c r="W7" s="26"/>
    </row>
    <row r="8" spans="2:23" ht="34.5" customHeight="1">
      <c r="B8" s="14" t="s">
        <v>5</v>
      </c>
      <c r="C8" s="7"/>
      <c r="D8" s="32">
        <v>3293772</v>
      </c>
      <c r="E8" s="32"/>
      <c r="F8" s="27">
        <f t="shared" si="0"/>
        <v>18.572673037936717</v>
      </c>
      <c r="G8" s="8"/>
      <c r="H8" s="32">
        <v>3273577</v>
      </c>
      <c r="I8" s="32"/>
      <c r="J8" s="26">
        <f t="shared" si="1"/>
        <v>19.35194414333261</v>
      </c>
      <c r="K8" s="26"/>
      <c r="L8" s="32">
        <v>3272441</v>
      </c>
      <c r="M8" s="32"/>
      <c r="N8" s="26">
        <f>L8/$L$6*100</f>
        <v>19.157235058565412</v>
      </c>
      <c r="O8" s="26"/>
      <c r="P8" s="32">
        <v>3202890</v>
      </c>
      <c r="Q8" s="32"/>
      <c r="R8" s="26">
        <f t="shared" si="2"/>
        <v>18.65431001872193</v>
      </c>
      <c r="S8" s="26"/>
      <c r="T8" s="32">
        <v>3057659</v>
      </c>
      <c r="U8" s="32"/>
      <c r="V8" s="26">
        <f aca="true" t="shared" si="3" ref="V8:V16">T8/$T$6*100</f>
        <v>16.45053872107492</v>
      </c>
      <c r="W8" s="26"/>
    </row>
    <row r="9" spans="2:23" ht="34.5" customHeight="1">
      <c r="B9" s="14" t="s">
        <v>6</v>
      </c>
      <c r="C9" s="7"/>
      <c r="D9" s="32">
        <v>3146444</v>
      </c>
      <c r="E9" s="32"/>
      <c r="F9" s="26">
        <f t="shared" si="0"/>
        <v>17.74193102745963</v>
      </c>
      <c r="G9" s="8"/>
      <c r="H9" s="32">
        <v>3058380</v>
      </c>
      <c r="I9" s="32"/>
      <c r="J9" s="26">
        <f t="shared" si="1"/>
        <v>18.079794343950237</v>
      </c>
      <c r="K9" s="26"/>
      <c r="L9" s="32">
        <v>3121496</v>
      </c>
      <c r="M9" s="32"/>
      <c r="N9" s="26">
        <f>L9/$L$6*100</f>
        <v>18.27358617202623</v>
      </c>
      <c r="O9" s="26"/>
      <c r="P9" s="32">
        <v>2870824</v>
      </c>
      <c r="Q9" s="32"/>
      <c r="R9" s="26">
        <f t="shared" si="2"/>
        <v>16.720287273427235</v>
      </c>
      <c r="S9" s="26"/>
      <c r="T9" s="32">
        <v>3096724</v>
      </c>
      <c r="U9" s="32"/>
      <c r="V9" s="26">
        <f t="shared" si="3"/>
        <v>16.660712679367453</v>
      </c>
      <c r="W9" s="26"/>
    </row>
    <row r="10" spans="2:23" ht="34.5" customHeight="1">
      <c r="B10" s="14" t="s">
        <v>7</v>
      </c>
      <c r="C10" s="7"/>
      <c r="D10" s="32">
        <v>141673</v>
      </c>
      <c r="E10" s="32"/>
      <c r="F10" s="27">
        <f t="shared" si="0"/>
        <v>0.7988550231478101</v>
      </c>
      <c r="G10" s="8"/>
      <c r="H10" s="32">
        <v>156896</v>
      </c>
      <c r="I10" s="32"/>
      <c r="J10" s="26">
        <f t="shared" si="1"/>
        <v>0.9274999880290926</v>
      </c>
      <c r="K10" s="26"/>
      <c r="L10" s="32">
        <v>148418</v>
      </c>
      <c r="M10" s="32"/>
      <c r="N10" s="26">
        <f>L10/$L$6*100</f>
        <v>0.8688555463405334</v>
      </c>
      <c r="O10" s="26"/>
      <c r="P10" s="32">
        <v>149467</v>
      </c>
      <c r="Q10" s="32"/>
      <c r="R10" s="26">
        <f t="shared" si="2"/>
        <v>0.8705274784860892</v>
      </c>
      <c r="S10" s="26"/>
      <c r="T10" s="32">
        <v>161164</v>
      </c>
      <c r="U10" s="32"/>
      <c r="V10" s="26">
        <f t="shared" si="3"/>
        <v>0.8670798877321895</v>
      </c>
      <c r="W10" s="26"/>
    </row>
    <row r="11" spans="2:23" ht="34.5" customHeight="1">
      <c r="B11" s="14" t="s">
        <v>8</v>
      </c>
      <c r="C11" s="7"/>
      <c r="D11" s="32">
        <v>2243898</v>
      </c>
      <c r="E11" s="32"/>
      <c r="F11" s="27">
        <f t="shared" si="0"/>
        <v>12.652722739910391</v>
      </c>
      <c r="G11" s="8"/>
      <c r="H11" s="32">
        <v>2355378</v>
      </c>
      <c r="I11" s="32"/>
      <c r="J11" s="26">
        <f t="shared" si="1"/>
        <v>13.923956422113937</v>
      </c>
      <c r="K11" s="26"/>
      <c r="L11" s="32">
        <v>2487887</v>
      </c>
      <c r="M11" s="32"/>
      <c r="N11" s="26">
        <f>L11/$L$6*100</f>
        <v>14.564368328764102</v>
      </c>
      <c r="O11" s="26"/>
      <c r="P11" s="32">
        <v>2605433</v>
      </c>
      <c r="Q11" s="32"/>
      <c r="R11" s="26">
        <f t="shared" si="2"/>
        <v>15.174593855864153</v>
      </c>
      <c r="S11" s="26"/>
      <c r="T11" s="32">
        <v>2718907</v>
      </c>
      <c r="U11" s="32"/>
      <c r="V11" s="26">
        <f t="shared" si="3"/>
        <v>14.628016035307287</v>
      </c>
      <c r="W11" s="26"/>
    </row>
    <row r="12" spans="2:23" ht="34.5" customHeight="1">
      <c r="B12" s="14" t="s">
        <v>9</v>
      </c>
      <c r="C12" s="7"/>
      <c r="D12" s="32">
        <v>1228185</v>
      </c>
      <c r="E12" s="32"/>
      <c r="F12" s="27">
        <f t="shared" si="0"/>
        <v>6.925396911230744</v>
      </c>
      <c r="G12" s="8"/>
      <c r="H12" s="32">
        <v>1324043</v>
      </c>
      <c r="I12" s="32"/>
      <c r="J12" s="26">
        <f t="shared" si="1"/>
        <v>7.827158542282811</v>
      </c>
      <c r="K12" s="26"/>
      <c r="L12" s="32">
        <v>1376393</v>
      </c>
      <c r="M12" s="32"/>
      <c r="N12" s="26">
        <v>8</v>
      </c>
      <c r="O12" s="26"/>
      <c r="P12" s="32">
        <v>1413787</v>
      </c>
      <c r="Q12" s="32"/>
      <c r="R12" s="26">
        <f t="shared" si="2"/>
        <v>8.234195054603441</v>
      </c>
      <c r="S12" s="26"/>
      <c r="T12" s="32">
        <v>1439647</v>
      </c>
      <c r="U12" s="32"/>
      <c r="V12" s="26">
        <v>7.8</v>
      </c>
      <c r="W12" s="26"/>
    </row>
    <row r="13" spans="2:23" ht="34.5" customHeight="1">
      <c r="B13" s="14" t="s">
        <v>10</v>
      </c>
      <c r="C13" s="7"/>
      <c r="D13" s="32">
        <v>1203345</v>
      </c>
      <c r="E13" s="32"/>
      <c r="F13" s="27">
        <f t="shared" si="0"/>
        <v>6.785330993413011</v>
      </c>
      <c r="G13" s="8"/>
      <c r="H13" s="32">
        <v>1163515</v>
      </c>
      <c r="I13" s="32"/>
      <c r="J13" s="26">
        <f t="shared" si="1"/>
        <v>6.878187771336871</v>
      </c>
      <c r="K13" s="26"/>
      <c r="L13" s="32">
        <v>1295448</v>
      </c>
      <c r="M13" s="32"/>
      <c r="N13" s="26">
        <f>L13/$L$6*100</f>
        <v>7.5836972590639355</v>
      </c>
      <c r="O13" s="26"/>
      <c r="P13" s="32">
        <v>1202473</v>
      </c>
      <c r="Q13" s="32"/>
      <c r="R13" s="26">
        <f t="shared" si="2"/>
        <v>7.003457543388195</v>
      </c>
      <c r="S13" s="26"/>
      <c r="T13" s="32">
        <v>2143307</v>
      </c>
      <c r="U13" s="32"/>
      <c r="V13" s="26">
        <f t="shared" si="3"/>
        <v>11.531225291849394</v>
      </c>
      <c r="W13" s="26"/>
    </row>
    <row r="14" spans="2:23" ht="34.5" customHeight="1">
      <c r="B14" s="14" t="s">
        <v>11</v>
      </c>
      <c r="C14" s="7"/>
      <c r="D14" s="32">
        <v>563646</v>
      </c>
      <c r="E14" s="32"/>
      <c r="F14" s="26">
        <f t="shared" si="0"/>
        <v>3.1782445376124637</v>
      </c>
      <c r="G14" s="8"/>
      <c r="H14" s="32">
        <v>500261</v>
      </c>
      <c r="I14" s="32"/>
      <c r="J14" s="26">
        <f t="shared" si="1"/>
        <v>2.9573225035145696</v>
      </c>
      <c r="K14" s="26"/>
      <c r="L14" s="32">
        <v>268947</v>
      </c>
      <c r="M14" s="32"/>
      <c r="N14" s="26">
        <f>L14/$L$6*100</f>
        <v>1.5744457722220175</v>
      </c>
      <c r="O14" s="26"/>
      <c r="P14" s="32">
        <v>323052</v>
      </c>
      <c r="Q14" s="32"/>
      <c r="R14" s="26">
        <f t="shared" si="2"/>
        <v>1.881523299322848</v>
      </c>
      <c r="S14" s="26"/>
      <c r="T14" s="32">
        <v>521108</v>
      </c>
      <c r="U14" s="32"/>
      <c r="V14" s="26">
        <f t="shared" si="3"/>
        <v>2.8036178435404047</v>
      </c>
      <c r="W14" s="26"/>
    </row>
    <row r="15" spans="2:23" ht="34.5" customHeight="1">
      <c r="B15" s="14" t="s">
        <v>12</v>
      </c>
      <c r="C15" s="7"/>
      <c r="D15" s="32">
        <v>119000</v>
      </c>
      <c r="E15" s="32"/>
      <c r="F15" s="27">
        <f t="shared" si="0"/>
        <v>0.6710082214295554</v>
      </c>
      <c r="G15" s="8"/>
      <c r="H15" s="32">
        <v>119000</v>
      </c>
      <c r="I15" s="32"/>
      <c r="J15" s="26">
        <f t="shared" si="1"/>
        <v>0.7034755416037504</v>
      </c>
      <c r="K15" s="26"/>
      <c r="L15" s="32">
        <v>119000</v>
      </c>
      <c r="M15" s="32"/>
      <c r="N15" s="26">
        <f>L15/$L$6*100</f>
        <v>0.6966392891328779</v>
      </c>
      <c r="O15" s="26"/>
      <c r="P15" s="32">
        <v>122200</v>
      </c>
      <c r="Q15" s="32"/>
      <c r="R15" s="26">
        <f t="shared" si="2"/>
        <v>0.7117186928954224</v>
      </c>
      <c r="S15" s="26"/>
      <c r="T15" s="32">
        <v>119000</v>
      </c>
      <c r="U15" s="32"/>
      <c r="V15" s="26">
        <f t="shared" si="3"/>
        <v>0.6402329716321917</v>
      </c>
      <c r="W15" s="26"/>
    </row>
    <row r="16" spans="2:23" ht="34.5" customHeight="1">
      <c r="B16" s="14" t="s">
        <v>13</v>
      </c>
      <c r="C16" s="7"/>
      <c r="D16" s="32">
        <v>2116757</v>
      </c>
      <c r="E16" s="32"/>
      <c r="F16" s="27">
        <f t="shared" si="0"/>
        <v>11.935809661920684</v>
      </c>
      <c r="G16" s="8"/>
      <c r="H16" s="32">
        <v>2194924</v>
      </c>
      <c r="I16" s="32"/>
      <c r="J16" s="26">
        <f t="shared" si="1"/>
        <v>12.97542310654681</v>
      </c>
      <c r="K16" s="26"/>
      <c r="L16" s="32">
        <v>2372208</v>
      </c>
      <c r="M16" s="32"/>
      <c r="N16" s="26">
        <f>L16/$L$6*100</f>
        <v>13.887170544498536</v>
      </c>
      <c r="O16" s="26"/>
      <c r="P16" s="32">
        <v>2334265</v>
      </c>
      <c r="Q16" s="32"/>
      <c r="R16" s="26">
        <f t="shared" si="2"/>
        <v>13.595253966215495</v>
      </c>
      <c r="S16" s="26"/>
      <c r="T16" s="32">
        <v>2318599</v>
      </c>
      <c r="U16" s="32"/>
      <c r="V16" s="26">
        <f t="shared" si="3"/>
        <v>12.474315359608639</v>
      </c>
      <c r="W16" s="26"/>
    </row>
    <row r="17" spans="2:23" ht="34.5" customHeight="1">
      <c r="B17" s="14" t="s">
        <v>14</v>
      </c>
      <c r="C17" s="7"/>
      <c r="D17" s="35" t="s">
        <v>23</v>
      </c>
      <c r="E17" s="35"/>
      <c r="F17" s="21" t="s">
        <v>23</v>
      </c>
      <c r="G17" s="8"/>
      <c r="H17" s="35" t="s">
        <v>23</v>
      </c>
      <c r="I17" s="35"/>
      <c r="J17" s="20" t="s">
        <v>23</v>
      </c>
      <c r="K17" s="20"/>
      <c r="L17" s="35" t="s">
        <v>23</v>
      </c>
      <c r="M17" s="35"/>
      <c r="N17" s="20" t="s">
        <v>23</v>
      </c>
      <c r="O17" s="20"/>
      <c r="P17" s="35" t="s">
        <v>23</v>
      </c>
      <c r="Q17" s="35"/>
      <c r="R17" s="20" t="s">
        <v>23</v>
      </c>
      <c r="S17" s="20"/>
      <c r="T17" s="35" t="s">
        <v>29</v>
      </c>
      <c r="U17" s="35"/>
      <c r="V17" s="20" t="s">
        <v>23</v>
      </c>
      <c r="W17" s="20"/>
    </row>
    <row r="18" spans="2:23" ht="34.5" customHeight="1">
      <c r="B18" s="16" t="s">
        <v>15</v>
      </c>
      <c r="C18" s="7"/>
      <c r="D18" s="32">
        <v>2397317</v>
      </c>
      <c r="E18" s="32"/>
      <c r="F18" s="27">
        <f>D18/$D$6*100</f>
        <v>13.517810221620483</v>
      </c>
      <c r="G18" s="8"/>
      <c r="H18" s="32">
        <v>1522568</v>
      </c>
      <c r="I18" s="32"/>
      <c r="J18" s="26">
        <f>H18/$H$6*100</f>
        <v>9.000750827130581</v>
      </c>
      <c r="K18" s="26"/>
      <c r="L18" s="32">
        <v>1389493</v>
      </c>
      <c r="M18" s="32"/>
      <c r="N18" s="26">
        <f>L18/$L$6*100</f>
        <v>8.134247191387479</v>
      </c>
      <c r="O18" s="26"/>
      <c r="P18" s="32">
        <v>1725814</v>
      </c>
      <c r="Q18" s="32"/>
      <c r="R18" s="26">
        <v>10</v>
      </c>
      <c r="S18" s="26"/>
      <c r="T18" s="32">
        <v>1752718</v>
      </c>
      <c r="U18" s="32"/>
      <c r="V18" s="26">
        <f>T18/$T$6*100</f>
        <v>9.429813895573377</v>
      </c>
      <c r="W18" s="26"/>
    </row>
    <row r="19" spans="2:23" ht="34.5" customHeight="1">
      <c r="B19" s="14" t="s">
        <v>16</v>
      </c>
      <c r="C19" s="7"/>
      <c r="D19" s="32">
        <v>371564</v>
      </c>
      <c r="E19" s="32"/>
      <c r="F19" s="27">
        <f>D19/$D$6*100</f>
        <v>2.0951470486323642</v>
      </c>
      <c r="G19" s="8"/>
      <c r="H19" s="32">
        <v>89191</v>
      </c>
      <c r="I19" s="32"/>
      <c r="J19" s="26">
        <f>H19/$H$6*100</f>
        <v>0.5272578742115975</v>
      </c>
      <c r="K19" s="26"/>
      <c r="L19" s="32">
        <v>207695</v>
      </c>
      <c r="M19" s="32"/>
      <c r="N19" s="26">
        <f>L19/$L$6*100</f>
        <v>1.2158697240038072</v>
      </c>
      <c r="O19" s="26"/>
      <c r="P19" s="32">
        <v>424915</v>
      </c>
      <c r="Q19" s="32"/>
      <c r="R19" s="26">
        <f>P19/$P$6*100</f>
        <v>2.474794995021755</v>
      </c>
      <c r="S19" s="26"/>
      <c r="T19" s="32">
        <v>740833</v>
      </c>
      <c r="U19" s="32"/>
      <c r="V19" s="26">
        <f>T19/$T$6*100</f>
        <v>3.985762294732701</v>
      </c>
      <c r="W19" s="26"/>
    </row>
    <row r="20" spans="2:23" ht="34.5" customHeight="1">
      <c r="B20" s="14" t="s">
        <v>17</v>
      </c>
      <c r="C20" s="7"/>
      <c r="D20" s="32">
        <v>1993010</v>
      </c>
      <c r="E20" s="32"/>
      <c r="F20" s="27">
        <f>D20/$D$6*100</f>
        <v>11.238034415053095</v>
      </c>
      <c r="G20" s="8"/>
      <c r="H20" s="32">
        <v>1402519</v>
      </c>
      <c r="I20" s="32"/>
      <c r="J20" s="26">
        <f>H20/$H$6*100</f>
        <v>8.291074059954205</v>
      </c>
      <c r="K20" s="26"/>
      <c r="L20" s="32">
        <v>1106563</v>
      </c>
      <c r="M20" s="32"/>
      <c r="N20" s="26">
        <f>L20/$L$6*100</f>
        <v>6.477943375636511</v>
      </c>
      <c r="O20" s="26"/>
      <c r="P20" s="32">
        <v>1280317</v>
      </c>
      <c r="Q20" s="32"/>
      <c r="R20" s="26">
        <f>P20/$P$6*100</f>
        <v>7.456837493713492</v>
      </c>
      <c r="S20" s="26"/>
      <c r="T20" s="32">
        <v>971291</v>
      </c>
      <c r="U20" s="32"/>
      <c r="V20" s="26">
        <f>T20/$T$6*100</f>
        <v>5.225651455879017</v>
      </c>
      <c r="W20" s="26"/>
    </row>
    <row r="21" spans="2:23" ht="34.5" customHeight="1">
      <c r="B21" s="16" t="s">
        <v>18</v>
      </c>
      <c r="C21" s="7"/>
      <c r="D21" s="32">
        <v>32743</v>
      </c>
      <c r="E21" s="32"/>
      <c r="F21" s="27">
        <f>D21/$D$6*100</f>
        <v>0.18462875793502465</v>
      </c>
      <c r="G21" s="8"/>
      <c r="H21" s="32">
        <v>30858</v>
      </c>
      <c r="I21" s="32"/>
      <c r="J21" s="26">
        <f>H21/$H$6*100</f>
        <v>0.18241889296477756</v>
      </c>
      <c r="K21" s="26"/>
      <c r="L21" s="32">
        <v>75235</v>
      </c>
      <c r="M21" s="32"/>
      <c r="N21" s="26">
        <f>L21/$L$6*100</f>
        <v>0.4404340917471602</v>
      </c>
      <c r="O21" s="26"/>
      <c r="P21" s="32">
        <v>20582</v>
      </c>
      <c r="Q21" s="32"/>
      <c r="R21" s="26">
        <f>P21/$P$6*100</f>
        <v>0.11987392910944016</v>
      </c>
      <c r="S21" s="26"/>
      <c r="T21" s="32">
        <v>40594</v>
      </c>
      <c r="U21" s="32"/>
      <c r="V21" s="26">
        <f>T21/$T$6*100</f>
        <v>0.21840014496165702</v>
      </c>
      <c r="W21" s="26"/>
    </row>
    <row r="22" spans="1:23" ht="34.5" customHeight="1" thickBot="1">
      <c r="A22" s="22"/>
      <c r="B22" s="17" t="s">
        <v>19</v>
      </c>
      <c r="C22" s="12"/>
      <c r="D22" s="33">
        <v>0</v>
      </c>
      <c r="E22" s="33"/>
      <c r="F22" s="29">
        <f>D22/$D$6*100</f>
        <v>0</v>
      </c>
      <c r="G22" s="4"/>
      <c r="H22" s="33">
        <v>0</v>
      </c>
      <c r="I22" s="33"/>
      <c r="J22" s="26">
        <f>H22/$H$6*100</f>
        <v>0</v>
      </c>
      <c r="K22" s="28"/>
      <c r="L22" s="33">
        <v>0</v>
      </c>
      <c r="M22" s="33"/>
      <c r="N22" s="28">
        <f>L22/$L$6*100</f>
        <v>0</v>
      </c>
      <c r="O22" s="28"/>
      <c r="P22" s="33">
        <v>0</v>
      </c>
      <c r="Q22" s="33"/>
      <c r="R22" s="26">
        <f>P22/$P$6*100</f>
        <v>0</v>
      </c>
      <c r="S22" s="28"/>
      <c r="T22" s="33">
        <v>0</v>
      </c>
      <c r="U22" s="33"/>
      <c r="V22" s="28">
        <f>T22/$T$6*100</f>
        <v>0</v>
      </c>
      <c r="W22" s="28"/>
    </row>
    <row r="23" spans="2:23" ht="19.5" customHeight="1" thickTop="1">
      <c r="B23" s="10"/>
      <c r="C23" s="10"/>
      <c r="D23" s="8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W23" s="9" t="s">
        <v>22</v>
      </c>
    </row>
    <row r="25" ht="13.5">
      <c r="F25" s="37"/>
    </row>
    <row r="26" spans="4:22" ht="13.5">
      <c r="D26" s="36">
        <f>SUM(D7:D22)-D8-D20-D19-D21</f>
        <v>17734507</v>
      </c>
      <c r="F26" s="37"/>
      <c r="H26" s="36">
        <f>SUM(H7:H22)-H8-H20-H19-H21</f>
        <v>16916011</v>
      </c>
      <c r="J26" s="37"/>
      <c r="L26" s="36">
        <f>SUM(L7:L22)-L8-L20-L19-L21</f>
        <v>17082011</v>
      </c>
      <c r="N26" s="37"/>
      <c r="P26" s="36">
        <f>SUM(P7:P22)-P8-P20-P19-P21</f>
        <v>17169705</v>
      </c>
      <c r="R26" s="37"/>
      <c r="T26" s="36">
        <f>SUM(T7:T22)-T8-T20-T19-T21</f>
        <v>18586984</v>
      </c>
      <c r="V26" s="37"/>
    </row>
    <row r="27" ht="13.5">
      <c r="T27" s="36"/>
    </row>
  </sheetData>
  <sheetProtection/>
  <mergeCells count="16">
    <mergeCell ref="L4:O4"/>
    <mergeCell ref="N5:O5"/>
    <mergeCell ref="D4:G4"/>
    <mergeCell ref="H4:K4"/>
    <mergeCell ref="H5:I5"/>
    <mergeCell ref="J5:K5"/>
    <mergeCell ref="B4:B5"/>
    <mergeCell ref="T4:W4"/>
    <mergeCell ref="T5:U5"/>
    <mergeCell ref="V5:W5"/>
    <mergeCell ref="P4:S4"/>
    <mergeCell ref="P5:Q5"/>
    <mergeCell ref="R5:S5"/>
    <mergeCell ref="L5:M5"/>
    <mergeCell ref="D5:E5"/>
    <mergeCell ref="F5:G5"/>
  </mergeCells>
  <printOptions/>
  <pageMargins left="0.75" right="0.75" top="1" bottom="1" header="0.512" footer="0.512"/>
  <pageSetup fitToHeight="0" fitToWidth="0" horizontalDpi="600" verticalDpi="600" orientation="portrait" paperSize="9" scale="95" r:id="rId1"/>
  <colBreaks count="1" manualBreakCount="1">
    <brk id="11" max="2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2011-05-18T10:31:19Z</cp:lastPrinted>
  <dcterms:created xsi:type="dcterms:W3CDTF">2006-07-05T01:31:26Z</dcterms:created>
  <dcterms:modified xsi:type="dcterms:W3CDTF">2011-05-18T10:31:23Z</dcterms:modified>
  <cp:category/>
  <cp:version/>
  <cp:contentType/>
  <cp:contentStatus/>
</cp:coreProperties>
</file>