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firstSheet="6" activeTab="6"/>
  </bookViews>
  <sheets>
    <sheet name="１０運輸・通信" sheetId="1" r:id="rId1"/>
    <sheet name="グラフ" sheetId="2" r:id="rId2"/>
    <sheet name="１０－１自動車登録台数" sheetId="3" r:id="rId3"/>
    <sheet name="１０－２軽自動車保有台数" sheetId="4" r:id="rId4"/>
    <sheet name="１０－３市内道路の状況" sheetId="5" r:id="rId5"/>
    <sheet name="１０－４鉄道利用状況" sheetId="6" r:id="rId6"/>
    <sheet name="１０－６テレビジョン受信契約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<sst xmlns="http://schemas.openxmlformats.org/spreadsheetml/2006/main" count="166" uniqueCount="111">
  <si>
    <t>10 　運　輸　･　通　信</t>
  </si>
  <si>
    <t>総　数</t>
  </si>
  <si>
    <t>自家用</t>
  </si>
  <si>
    <t>小型乗用</t>
  </si>
  <si>
    <t>普通乗用</t>
  </si>
  <si>
    <t>特殊用途</t>
  </si>
  <si>
    <t>大型特殊</t>
  </si>
  <si>
    <t>10－2　軽自動車保有台数</t>
  </si>
  <si>
    <t>特　殊</t>
  </si>
  <si>
    <t>作業用</t>
  </si>
  <si>
    <t>農　耕</t>
  </si>
  <si>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</si>
  <si>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</si>
  <si>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</si>
  <si>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</si>
  <si>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</si>
  <si>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</si>
  <si>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</si>
  <si>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</si>
  <si>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</si>
  <si>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</si>
  <si>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</si>
  <si>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</si>
  <si>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乗車人員</t>
  </si>
  <si>
    <t>降車人員</t>
  </si>
  <si>
    <t>世帯数</t>
  </si>
  <si>
    <t>放送受信契約</t>
  </si>
  <si>
    <t>衛星契約(再掲)</t>
  </si>
  <si>
    <t>契約数</t>
  </si>
  <si>
    <t>普及率(%)</t>
  </si>
  <si>
    <t>10．運　輸 ・ 通　信</t>
  </si>
  <si>
    <t>年</t>
  </si>
  <si>
    <t>事業用</t>
  </si>
  <si>
    <t>高速道路</t>
  </si>
  <si>
    <t>（内）
自動車
交　通
不　能</t>
  </si>
  <si>
    <t>道　路
延　長</t>
  </si>
  <si>
    <t>未改良
延　長</t>
  </si>
  <si>
    <t>（内）
木橋</t>
  </si>
  <si>
    <t>駅</t>
  </si>
  <si>
    <t>　　16年度</t>
  </si>
  <si>
    <t>10－６　テレビジョン受信契約数</t>
  </si>
  <si>
    <t>資料：名古屋鉄道株式会社</t>
  </si>
  <si>
    <t>年　度</t>
  </si>
  <si>
    <t>　　　　　</t>
  </si>
  <si>
    <t>各年3月31日現在</t>
  </si>
  <si>
    <t xml:space="preserve">　　17年 </t>
  </si>
  <si>
    <t xml:space="preserve"> 小型二輪</t>
  </si>
  <si>
    <t>規　格
改良済
延　長</t>
  </si>
  <si>
    <t xml:space="preserve">平成16年 </t>
  </si>
  <si>
    <t xml:space="preserve">　　18年 </t>
  </si>
  <si>
    <t>　　17年度</t>
  </si>
  <si>
    <t>17年</t>
  </si>
  <si>
    <t>－</t>
  </si>
  <si>
    <t>18年</t>
  </si>
  <si>
    <t>平成
16年</t>
  </si>
  <si>
    <t>登</t>
  </si>
  <si>
    <t>録</t>
  </si>
  <si>
    <t>自</t>
  </si>
  <si>
    <t>動</t>
  </si>
  <si>
    <t>車</t>
  </si>
  <si>
    <t>資料：日本放送協会「受信契約数統計要覧」</t>
  </si>
  <si>
    <t>登　録　車　総　数</t>
  </si>
  <si>
    <t>17年</t>
  </si>
  <si>
    <t>※平成17年度より前後駅の乗降人員の数値はバス連絡乗車券の旅客を含む。</t>
  </si>
  <si>
    <t xml:space="preserve">　　19年 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</si>
  <si>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</si>
  <si>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</si>
  <si>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</si>
  <si>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</si>
  <si>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</si>
  <si>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</si>
  <si>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</si>
  <si>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</si>
  <si>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</si>
  <si>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総　　数</t>
  </si>
  <si>
    <t>中京競馬場前駅</t>
  </si>
  <si>
    <t>平成14年度</t>
  </si>
  <si>
    <t>　　15年度</t>
  </si>
  <si>
    <t>　　18年度</t>
  </si>
  <si>
    <t>前　後　駅</t>
  </si>
  <si>
    <t>豊　明　駅</t>
  </si>
  <si>
    <t>各年4月1日現在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</si>
  <si>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</si>
  <si>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</si>
  <si>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</si>
  <si>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</si>
  <si>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</si>
  <si>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</si>
  <si>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</si>
  <si>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－</t>
  </si>
  <si>
    <t>資料：税務課</t>
  </si>
  <si>
    <t>単位：km</t>
  </si>
  <si>
    <t>砂利道</t>
  </si>
  <si>
    <t>総　　　数</t>
  </si>
  <si>
    <t>市　　道</t>
  </si>
  <si>
    <t>資料：土木課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</si>
  <si>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</si>
  <si>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</si>
  <si>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</si>
  <si>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</si>
  <si>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</si>
  <si>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</si>
  <si>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</si>
  <si>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</si>
  <si>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</si>
  <si>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</si>
  <si>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</si>
  <si>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</si>
  <si>
    <t>平成20年4月1日現在</t>
  </si>
  <si>
    <t>　　19年度</t>
  </si>
  <si>
    <t xml:space="preserve">　　20年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</si>
</sst>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28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80" fontId="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10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10" fillId="0" borderId="2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10" fillId="0" borderId="29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justify" textRotation="255"/>
    </xf>
    <xf numFmtId="0" fontId="0" fillId="0" borderId="22" xfId="0" applyFill="1" applyBorder="1" applyAlignment="1">
      <alignment horizontal="center" vertical="justify" textRotation="255"/>
    </xf>
    <xf numFmtId="0" fontId="0" fillId="0" borderId="29" xfId="0" applyFill="1" applyBorder="1" applyAlignment="1">
      <alignment horizontal="center" vertical="justify" textRotation="255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鉄道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利用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状況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0125"/>
          <c:w val="0.98"/>
          <c:h val="0.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'[1]Sheet2'!$B$2</c:f>
              <c:strCache>
                <c:ptCount val="1"/>
                <c:pt idx="0">
                  <c:v>中京競馬場駅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'[1]Sheet2'!$B$3:$B$8</c:f>
              <c:numCache>
                <c:ptCount val="6"/>
                <c:pt idx="0">
                  <c:v>3265243</c:v>
                </c:pt>
                <c:pt idx="1">
                  <c:v>3355736</c:v>
                </c:pt>
                <c:pt idx="2">
                  <c:v>3355313</c:v>
                </c:pt>
                <c:pt idx="3">
                  <c:v>3385072</c:v>
                </c:pt>
                <c:pt idx="4">
                  <c:v>3469299</c:v>
                </c:pt>
                <c:pt idx="5">
                  <c:v>3433737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'[1]Sheet2'!$C$2</c:f>
              <c:strCache>
                <c:ptCount val="1"/>
                <c:pt idx="0">
                  <c:v>前後駅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'[1]Sheet2'!$C$3:$C$8</c:f>
              <c:numCache>
                <c:ptCount val="6"/>
                <c:pt idx="0">
                  <c:v>6874715</c:v>
                </c:pt>
                <c:pt idx="1">
                  <c:v>6923940</c:v>
                </c:pt>
                <c:pt idx="2">
                  <c:v>7071501</c:v>
                </c:pt>
                <c:pt idx="3">
                  <c:v>7421868</c:v>
                </c:pt>
                <c:pt idx="4">
                  <c:v>7436912</c:v>
                </c:pt>
                <c:pt idx="5">
                  <c:v>7353898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'[1]Sheet2'!$D$2</c:f>
              <c:strCache>
                <c:ptCount val="1"/>
                <c:pt idx="0">
                  <c:v>豊明駅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'[1]Sheet2'!$D$3:$D$8</c:f>
              <c:numCache>
                <c:ptCount val="6"/>
                <c:pt idx="0">
                  <c:v>1213261</c:v>
                </c:pt>
                <c:pt idx="1">
                  <c:v>1262190</c:v>
                </c:pt>
                <c:pt idx="2">
                  <c:v>1289040</c:v>
                </c:pt>
                <c:pt idx="3">
                  <c:v>1309657</c:v>
                </c:pt>
                <c:pt idx="4">
                  <c:v>1335561</c:v>
                </c:pt>
                <c:pt idx="5">
                  <c:v>1370359</c:v>
                </c:pt>
              </c:numCache>
            </c:numRef>
          </c:val>
          <c:shape val="box"/>
        </c:ser>
        <c:shape val="box"/>
        <c:axId val="32641008"/>
        <c:axId val="25333617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365"/>
          <c:w val="0.40075"/>
          <c:h val="0.05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57150</xdr:rowOff>
    </xdr:from>
    <xdr:to>
      <xdr:col>8</xdr:col>
      <xdr:colOff>552450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152400" y="64770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G20"/>
  <sheetViews>
    <sheetView zoomScalePageLayoutView="0" workbookViewId="0" topLeftCell="A10">
      <selection activeCell="G16" sqref="G16"/>
    </sheetView>
  </sheetViews>
  <sheetFormatPr defaultColWidth="9.00390625" defaultRowHeight="13.5"/>
  <sheetData>
    <row r="20" spans="3:7" ht="32.25">
      <c r="C20" s="90" t="s">
        <v>0</v>
      </c>
      <c r="D20" s="90"/>
      <c r="E20" s="90"/>
      <c r="F20" s="90"/>
      <c r="G20" s="90"/>
    </row>
  </sheetData>
  <sheetProtection/>
  <mergeCells count="1"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6384" width="9.00390625" style="23" customWidth="1"/>
  </cols>
  <sheetData>
    <row r="1" ht="19.5" customHeight="1">
      <c r="A1" s="30" t="s">
        <v>30</v>
      </c>
    </row>
    <row r="2" ht="13.5">
      <c r="A2" s="29"/>
    </row>
    <row r="3" ht="13.5">
      <c r="A3" s="29"/>
    </row>
    <row r="4" ht="13.5">
      <c r="A4" s="29"/>
    </row>
    <row r="5" ht="13.5">
      <c r="A5" s="29"/>
    </row>
    <row r="6" ht="13.5">
      <c r="A6" s="29"/>
    </row>
    <row r="7" ht="13.5">
      <c r="A7" s="29"/>
    </row>
    <row r="8" ht="13.5">
      <c r="A8" s="29"/>
    </row>
    <row r="9" ht="13.5">
      <c r="A9" s="29"/>
    </row>
    <row r="10" ht="13.5">
      <c r="A10" s="29"/>
    </row>
    <row r="11" ht="13.5">
      <c r="A11" s="29"/>
    </row>
    <row r="12" ht="13.5">
      <c r="A12" s="29"/>
    </row>
    <row r="13" ht="13.5">
      <c r="A13" s="29"/>
    </row>
    <row r="14" ht="13.5">
      <c r="A14" s="29"/>
    </row>
    <row r="15" ht="13.5">
      <c r="A15" s="29"/>
    </row>
    <row r="16" ht="13.5">
      <c r="A16" s="29"/>
    </row>
    <row r="17" ht="13.5">
      <c r="A17" s="29"/>
    </row>
    <row r="18" ht="13.5">
      <c r="A18" s="29"/>
    </row>
    <row r="19" ht="13.5">
      <c r="A19" s="29"/>
    </row>
    <row r="20" ht="13.5">
      <c r="A20" s="29"/>
    </row>
    <row r="21" ht="13.5">
      <c r="A21" s="29"/>
    </row>
    <row r="22" ht="13.5">
      <c r="A22" s="29"/>
    </row>
    <row r="23" ht="13.5">
      <c r="A23" s="29"/>
    </row>
    <row r="24" ht="13.5">
      <c r="A24" s="29"/>
    </row>
    <row r="25" ht="13.5">
      <c r="A25" s="29"/>
    </row>
    <row r="26" ht="13.5">
      <c r="A26" s="29"/>
    </row>
    <row r="27" ht="13.5">
      <c r="A27" s="29"/>
    </row>
    <row r="28" ht="13.5">
      <c r="A28" s="29"/>
    </row>
    <row r="29" ht="13.5">
      <c r="A29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0.875" style="23" customWidth="1"/>
    <col min="2" max="2" width="8.25390625" style="23" customWidth="1"/>
    <col min="3" max="3" width="8.50390625" style="23" customWidth="1"/>
    <col min="4" max="4" width="7.625" style="23" customWidth="1"/>
    <col min="5" max="12" width="6.625" style="23" customWidth="1"/>
    <col min="13" max="13" width="6.375" style="23" customWidth="1"/>
    <col min="14" max="14" width="6.625" style="23" customWidth="1"/>
    <col min="15" max="15" width="6.375" style="23" customWidth="1"/>
    <col min="16" max="16" width="7.75390625" style="23" customWidth="1"/>
    <col min="17" max="17" width="6.375" style="23" customWidth="1"/>
    <col min="18" max="18" width="7.75390625" style="23" customWidth="1"/>
    <col min="19" max="19" width="6.375" style="23" customWidth="1"/>
    <col min="20" max="20" width="6.25390625" style="23" customWidth="1"/>
    <col min="21" max="21" width="6.375" style="23" customWidth="1"/>
    <col min="22" max="22" width="6.625" style="23" customWidth="1"/>
    <col min="23" max="23" width="6.375" style="23" customWidth="1"/>
    <col min="24" max="24" width="6.50390625" style="23" customWidth="1"/>
    <col min="25" max="16384" width="9.00390625" style="23" customWidth="1"/>
  </cols>
  <sheetData>
    <row r="1" spans="1:3" s="3" customFormat="1" ht="19.5" customHeight="1">
      <c r="A1" s="1" t="s">
        <v>96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97</v>
      </c>
    </row>
    <row r="4" spans="1:24" s="3" customFormat="1" ht="34.5" customHeight="1" thickTop="1">
      <c r="A4" s="97" t="s">
        <v>31</v>
      </c>
      <c r="B4" s="100" t="s">
        <v>1</v>
      </c>
      <c r="C4" s="63"/>
      <c r="D4" s="64"/>
      <c r="E4" s="64" t="s">
        <v>55</v>
      </c>
      <c r="F4" s="64"/>
      <c r="G4" s="64"/>
      <c r="H4" s="64"/>
      <c r="I4" s="64" t="s">
        <v>56</v>
      </c>
      <c r="J4" s="64"/>
      <c r="K4" s="64"/>
      <c r="L4" s="64"/>
      <c r="M4" s="65" t="s">
        <v>57</v>
      </c>
      <c r="N4" s="65"/>
      <c r="O4" s="65"/>
      <c r="P4" s="65" t="s">
        <v>58</v>
      </c>
      <c r="Q4" s="65"/>
      <c r="R4" s="65"/>
      <c r="S4" s="65" t="s">
        <v>59</v>
      </c>
      <c r="T4" s="65"/>
      <c r="U4" s="65"/>
      <c r="V4" s="65"/>
      <c r="W4" s="66"/>
      <c r="X4" s="94" t="s">
        <v>46</v>
      </c>
    </row>
    <row r="5" spans="1:24" s="5" customFormat="1" ht="34.5" customHeight="1">
      <c r="A5" s="98"/>
      <c r="B5" s="101"/>
      <c r="C5" s="92" t="s">
        <v>61</v>
      </c>
      <c r="D5" s="103"/>
      <c r="E5" s="93"/>
      <c r="F5" s="92" t="s">
        <v>98</v>
      </c>
      <c r="G5" s="93"/>
      <c r="H5" s="92" t="s">
        <v>99</v>
      </c>
      <c r="I5" s="93"/>
      <c r="J5" s="92" t="s">
        <v>100</v>
      </c>
      <c r="K5" s="103"/>
      <c r="L5" s="103" t="s">
        <v>101</v>
      </c>
      <c r="M5" s="104"/>
      <c r="N5" s="92" t="s">
        <v>102</v>
      </c>
      <c r="O5" s="93"/>
      <c r="P5" s="92" t="s">
        <v>4</v>
      </c>
      <c r="Q5" s="93"/>
      <c r="R5" s="92" t="s">
        <v>3</v>
      </c>
      <c r="S5" s="93"/>
      <c r="T5" s="92" t="s">
        <v>5</v>
      </c>
      <c r="U5" s="93"/>
      <c r="V5" s="92" t="s">
        <v>6</v>
      </c>
      <c r="W5" s="93"/>
      <c r="X5" s="95"/>
    </row>
    <row r="6" spans="1:24" s="5" customFormat="1" ht="34.5" customHeight="1">
      <c r="A6" s="99"/>
      <c r="B6" s="102"/>
      <c r="C6" s="10" t="s">
        <v>103</v>
      </c>
      <c r="D6" s="10" t="s">
        <v>2</v>
      </c>
      <c r="E6" s="10" t="s">
        <v>32</v>
      </c>
      <c r="F6" s="10" t="s">
        <v>2</v>
      </c>
      <c r="G6" s="10" t="s">
        <v>32</v>
      </c>
      <c r="H6" s="10" t="s">
        <v>2</v>
      </c>
      <c r="I6" s="10" t="s">
        <v>32</v>
      </c>
      <c r="J6" s="11" t="s">
        <v>2</v>
      </c>
      <c r="K6" s="12" t="s">
        <v>32</v>
      </c>
      <c r="L6" s="10" t="s">
        <v>2</v>
      </c>
      <c r="M6" s="10" t="s">
        <v>32</v>
      </c>
      <c r="N6" s="10" t="s">
        <v>2</v>
      </c>
      <c r="O6" s="10" t="s">
        <v>32</v>
      </c>
      <c r="P6" s="10" t="s">
        <v>2</v>
      </c>
      <c r="Q6" s="10" t="s">
        <v>32</v>
      </c>
      <c r="R6" s="10" t="s">
        <v>2</v>
      </c>
      <c r="S6" s="10" t="s">
        <v>32</v>
      </c>
      <c r="T6" s="10" t="s">
        <v>2</v>
      </c>
      <c r="U6" s="10" t="s">
        <v>32</v>
      </c>
      <c r="V6" s="10" t="s">
        <v>2</v>
      </c>
      <c r="W6" s="10" t="s">
        <v>32</v>
      </c>
      <c r="X6" s="96"/>
    </row>
    <row r="7" spans="1:24" s="5" customFormat="1" ht="36.75" customHeight="1">
      <c r="A7" s="7" t="s">
        <v>54</v>
      </c>
      <c r="B7" s="67">
        <f>SUM(C7+X7)</f>
        <v>33579</v>
      </c>
      <c r="C7" s="13">
        <f>SUM(D7:E7)</f>
        <v>32694</v>
      </c>
      <c r="D7" s="13">
        <v>32068</v>
      </c>
      <c r="E7" s="13">
        <f>IF(M7="－",0,M7)+IF(O7="－",0,O7)+IF(W7="－",0,W7)+G7+I7+K7+Q7+S7+U7</f>
        <v>626</v>
      </c>
      <c r="F7" s="13">
        <v>759</v>
      </c>
      <c r="G7" s="13">
        <v>393</v>
      </c>
      <c r="H7" s="13">
        <v>2128</v>
      </c>
      <c r="I7" s="13">
        <v>11</v>
      </c>
      <c r="J7" s="14">
        <v>5</v>
      </c>
      <c r="K7" s="69">
        <v>17</v>
      </c>
      <c r="L7" s="13">
        <v>10</v>
      </c>
      <c r="M7" s="13" t="s">
        <v>104</v>
      </c>
      <c r="N7" s="13">
        <v>39</v>
      </c>
      <c r="O7" s="13" t="s">
        <v>104</v>
      </c>
      <c r="P7" s="13">
        <v>11761</v>
      </c>
      <c r="Q7" s="13">
        <v>1</v>
      </c>
      <c r="R7" s="13">
        <v>16798</v>
      </c>
      <c r="S7" s="13">
        <v>66</v>
      </c>
      <c r="T7" s="13">
        <v>483</v>
      </c>
      <c r="U7" s="13">
        <v>138</v>
      </c>
      <c r="V7" s="13">
        <v>85</v>
      </c>
      <c r="W7" s="13" t="s">
        <v>104</v>
      </c>
      <c r="X7" s="13">
        <v>885</v>
      </c>
    </row>
    <row r="8" spans="1:24" s="15" customFormat="1" ht="36.75" customHeight="1">
      <c r="A8" s="7" t="s">
        <v>62</v>
      </c>
      <c r="B8" s="67">
        <f>SUM(C8+X8)</f>
        <v>33721</v>
      </c>
      <c r="C8" s="14">
        <f>SUM(D8:E8)</f>
        <v>32837</v>
      </c>
      <c r="D8" s="14">
        <v>32197</v>
      </c>
      <c r="E8" s="14">
        <f>IF(M8="－",0,M8)+IF(O8="－",0,O8)+IF(W8="－",0,W8)+G8+I8+K8+Q8+S8+U8</f>
        <v>640</v>
      </c>
      <c r="F8" s="14">
        <v>693</v>
      </c>
      <c r="G8" s="14">
        <v>391</v>
      </c>
      <c r="H8" s="14">
        <v>2047</v>
      </c>
      <c r="I8" s="14">
        <v>9</v>
      </c>
      <c r="J8" s="14">
        <v>5</v>
      </c>
      <c r="K8" s="14">
        <v>10</v>
      </c>
      <c r="L8" s="14">
        <v>9</v>
      </c>
      <c r="M8" s="14" t="s">
        <v>104</v>
      </c>
      <c r="N8" s="14">
        <v>43</v>
      </c>
      <c r="O8" s="14" t="s">
        <v>104</v>
      </c>
      <c r="P8" s="14">
        <v>12065</v>
      </c>
      <c r="Q8" s="14">
        <v>2</v>
      </c>
      <c r="R8" s="14">
        <v>16845</v>
      </c>
      <c r="S8" s="14">
        <v>65</v>
      </c>
      <c r="T8" s="14">
        <v>405</v>
      </c>
      <c r="U8" s="14">
        <v>163</v>
      </c>
      <c r="V8" s="14">
        <v>85</v>
      </c>
      <c r="W8" s="14" t="s">
        <v>104</v>
      </c>
      <c r="X8" s="14">
        <v>884</v>
      </c>
    </row>
    <row r="9" spans="1:24" s="5" customFormat="1" ht="36.75" customHeight="1">
      <c r="A9" s="7" t="s">
        <v>53</v>
      </c>
      <c r="B9" s="67">
        <f>SUM(C9+X9)</f>
        <v>33659</v>
      </c>
      <c r="C9" s="14">
        <f>SUM(D9:E9)</f>
        <v>32770</v>
      </c>
      <c r="D9" s="14">
        <v>32170</v>
      </c>
      <c r="E9" s="14">
        <v>600</v>
      </c>
      <c r="F9" s="14">
        <v>636</v>
      </c>
      <c r="G9" s="14">
        <v>373</v>
      </c>
      <c r="H9" s="14">
        <v>1948</v>
      </c>
      <c r="I9" s="14">
        <v>7</v>
      </c>
      <c r="J9" s="14">
        <v>5</v>
      </c>
      <c r="K9" s="14">
        <v>7</v>
      </c>
      <c r="L9" s="14">
        <v>10</v>
      </c>
      <c r="M9" s="14" t="s">
        <v>104</v>
      </c>
      <c r="N9" s="14">
        <v>43</v>
      </c>
      <c r="O9" s="14" t="s">
        <v>104</v>
      </c>
      <c r="P9" s="14">
        <v>12191</v>
      </c>
      <c r="Q9" s="14">
        <v>2</v>
      </c>
      <c r="R9" s="14">
        <v>16905</v>
      </c>
      <c r="S9" s="14">
        <v>66</v>
      </c>
      <c r="T9" s="14">
        <v>349</v>
      </c>
      <c r="U9" s="14">
        <v>145</v>
      </c>
      <c r="V9" s="14">
        <v>83</v>
      </c>
      <c r="W9" s="14" t="s">
        <v>104</v>
      </c>
      <c r="X9" s="14">
        <v>889</v>
      </c>
    </row>
    <row r="10" spans="1:24" s="5" customFormat="1" ht="36.75" customHeight="1">
      <c r="A10" s="7" t="s">
        <v>106</v>
      </c>
      <c r="B10" s="67">
        <f>SUM(C10+X10)</f>
        <v>33551</v>
      </c>
      <c r="C10" s="14">
        <f>SUM(D10:E10)</f>
        <v>32635</v>
      </c>
      <c r="D10" s="14">
        <v>32040</v>
      </c>
      <c r="E10" s="14">
        <v>595</v>
      </c>
      <c r="F10" s="14">
        <v>627</v>
      </c>
      <c r="G10" s="14">
        <v>365</v>
      </c>
      <c r="H10" s="14">
        <v>1913</v>
      </c>
      <c r="I10" s="14">
        <v>7</v>
      </c>
      <c r="J10" s="14">
        <v>5</v>
      </c>
      <c r="K10" s="14">
        <v>8</v>
      </c>
      <c r="L10" s="14">
        <v>7</v>
      </c>
      <c r="M10" s="14" t="s">
        <v>89</v>
      </c>
      <c r="N10" s="14">
        <v>37</v>
      </c>
      <c r="O10" s="14" t="s">
        <v>89</v>
      </c>
      <c r="P10" s="14">
        <v>12267</v>
      </c>
      <c r="Q10" s="14">
        <v>2</v>
      </c>
      <c r="R10" s="14">
        <v>16767</v>
      </c>
      <c r="S10" s="14">
        <v>66</v>
      </c>
      <c r="T10" s="14">
        <v>330</v>
      </c>
      <c r="U10" s="14">
        <v>140</v>
      </c>
      <c r="V10" s="14">
        <v>87</v>
      </c>
      <c r="W10" s="14">
        <v>7</v>
      </c>
      <c r="X10" s="14">
        <v>916</v>
      </c>
    </row>
    <row r="11" spans="1:24" s="5" customFormat="1" ht="36.75" customHeight="1" thickBot="1">
      <c r="A11" s="16" t="s">
        <v>107</v>
      </c>
      <c r="B11" s="68">
        <f>SUM(C11+X11)</f>
        <v>33301</v>
      </c>
      <c r="C11" s="17">
        <f>SUM(D11:E11)</f>
        <v>32394</v>
      </c>
      <c r="D11" s="17">
        <v>31789</v>
      </c>
      <c r="E11" s="17">
        <v>605</v>
      </c>
      <c r="F11" s="17">
        <v>647</v>
      </c>
      <c r="G11" s="17">
        <v>368</v>
      </c>
      <c r="H11" s="17">
        <v>1907</v>
      </c>
      <c r="I11" s="17">
        <v>10</v>
      </c>
      <c r="J11" s="91">
        <v>12</v>
      </c>
      <c r="K11" s="91"/>
      <c r="L11" s="91">
        <v>10</v>
      </c>
      <c r="M11" s="91"/>
      <c r="N11" s="91">
        <v>35</v>
      </c>
      <c r="O11" s="91"/>
      <c r="P11" s="17">
        <v>12445</v>
      </c>
      <c r="Q11" s="17">
        <v>2</v>
      </c>
      <c r="R11" s="17">
        <v>16347</v>
      </c>
      <c r="S11" s="17">
        <v>70</v>
      </c>
      <c r="T11" s="91">
        <v>451</v>
      </c>
      <c r="U11" s="91"/>
      <c r="V11" s="91">
        <v>90</v>
      </c>
      <c r="W11" s="91"/>
      <c r="X11" s="17">
        <v>907</v>
      </c>
    </row>
    <row r="12" spans="1:24" s="5" customFormat="1" ht="19.5" customHeight="1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V12" s="19"/>
      <c r="W12" s="19"/>
      <c r="X12" s="19" t="s">
        <v>105</v>
      </c>
    </row>
    <row r="13" s="21" customFormat="1" ht="12.75">
      <c r="A13" s="20"/>
    </row>
    <row r="14" s="21" customFormat="1" ht="12.75">
      <c r="A14" s="22"/>
    </row>
    <row r="15" s="21" customFormat="1" ht="12.75">
      <c r="A15" s="20"/>
    </row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</sheetData>
  <sheetProtection/>
  <mergeCells count="18">
    <mergeCell ref="X4:X6"/>
    <mergeCell ref="A4:A6"/>
    <mergeCell ref="B4:B6"/>
    <mergeCell ref="C5:E5"/>
    <mergeCell ref="F5:G5"/>
    <mergeCell ref="H5:I5"/>
    <mergeCell ref="J5:K5"/>
    <mergeCell ref="L5:M5"/>
    <mergeCell ref="V5:W5"/>
    <mergeCell ref="N5:O5"/>
    <mergeCell ref="V11:W11"/>
    <mergeCell ref="J11:K11"/>
    <mergeCell ref="L11:M11"/>
    <mergeCell ref="N11:O11"/>
    <mergeCell ref="T11:U11"/>
    <mergeCell ref="P5:Q5"/>
    <mergeCell ref="R5:S5"/>
    <mergeCell ref="T5:U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G16" sqref="G16"/>
    </sheetView>
  </sheetViews>
  <sheetFormatPr defaultColWidth="9.00390625" defaultRowHeight="13.5"/>
  <cols>
    <col min="1" max="1" width="6.625" style="23" customWidth="1"/>
    <col min="2" max="2" width="8.625" style="23" customWidth="1"/>
    <col min="3" max="4" width="10.625" style="23" customWidth="1"/>
    <col min="5" max="5" width="9.625" style="23" customWidth="1"/>
    <col min="6" max="8" width="9.125" style="23" customWidth="1"/>
    <col min="9" max="10" width="6.75390625" style="23" customWidth="1"/>
    <col min="11" max="16384" width="9.00390625" style="23" customWidth="1"/>
  </cols>
  <sheetData>
    <row r="1" spans="1:4" s="3" customFormat="1" ht="19.5" customHeight="1">
      <c r="A1" s="1" t="s">
        <v>7</v>
      </c>
      <c r="B1" s="1"/>
      <c r="C1" s="1"/>
      <c r="D1" s="1"/>
    </row>
    <row r="2" spans="1:4" s="3" customFormat="1" ht="19.5" customHeight="1">
      <c r="A2" s="1"/>
      <c r="B2" s="1"/>
      <c r="C2" s="1"/>
      <c r="D2" s="1"/>
    </row>
    <row r="3" spans="1:10" s="5" customFormat="1" ht="13.5" thickBot="1">
      <c r="A3" s="24"/>
      <c r="H3" s="6"/>
      <c r="I3" s="6"/>
      <c r="J3" s="6" t="s">
        <v>81</v>
      </c>
    </row>
    <row r="4" spans="1:10" s="5" customFormat="1" ht="39" customHeight="1" thickTop="1">
      <c r="A4" s="105" t="s">
        <v>31</v>
      </c>
      <c r="B4" s="108" t="s">
        <v>1</v>
      </c>
      <c r="C4" s="111" t="s">
        <v>82</v>
      </c>
      <c r="D4" s="111" t="s">
        <v>83</v>
      </c>
      <c r="E4" s="111" t="s">
        <v>84</v>
      </c>
      <c r="F4" s="111" t="s">
        <v>85</v>
      </c>
      <c r="G4" s="111" t="s">
        <v>86</v>
      </c>
      <c r="H4" s="111" t="s">
        <v>87</v>
      </c>
      <c r="I4" s="114" t="s">
        <v>88</v>
      </c>
      <c r="J4" s="115"/>
    </row>
    <row r="5" spans="1:10" s="5" customFormat="1" ht="17.25" customHeight="1">
      <c r="A5" s="106"/>
      <c r="B5" s="109"/>
      <c r="C5" s="112"/>
      <c r="D5" s="112"/>
      <c r="E5" s="112"/>
      <c r="F5" s="112"/>
      <c r="G5" s="112"/>
      <c r="H5" s="112"/>
      <c r="I5" s="26" t="s">
        <v>8</v>
      </c>
      <c r="J5" s="27" t="s">
        <v>10</v>
      </c>
    </row>
    <row r="6" spans="1:10" s="5" customFormat="1" ht="17.25" customHeight="1">
      <c r="A6" s="107"/>
      <c r="B6" s="110"/>
      <c r="C6" s="113"/>
      <c r="D6" s="113"/>
      <c r="E6" s="113"/>
      <c r="F6" s="113"/>
      <c r="G6" s="113"/>
      <c r="H6" s="113"/>
      <c r="I6" s="10" t="s">
        <v>9</v>
      </c>
      <c r="J6" s="12" t="s">
        <v>9</v>
      </c>
    </row>
    <row r="7" spans="1:10" s="5" customFormat="1" ht="39.75" customHeight="1">
      <c r="A7" s="25" t="s">
        <v>54</v>
      </c>
      <c r="B7" s="67">
        <f>IF(F7="－",0,F7)+C7+D7+E7+G7+H7+I7+J7</f>
        <v>16526</v>
      </c>
      <c r="C7" s="13">
        <v>5603</v>
      </c>
      <c r="D7" s="13">
        <v>750</v>
      </c>
      <c r="E7" s="13">
        <v>852</v>
      </c>
      <c r="F7" s="13" t="s">
        <v>89</v>
      </c>
      <c r="G7" s="13">
        <v>6705</v>
      </c>
      <c r="H7" s="13">
        <v>2358</v>
      </c>
      <c r="I7" s="13">
        <v>110</v>
      </c>
      <c r="J7" s="13">
        <v>148</v>
      </c>
    </row>
    <row r="8" spans="1:10" s="5" customFormat="1" ht="39.75" customHeight="1">
      <c r="A8" s="25" t="s">
        <v>51</v>
      </c>
      <c r="B8" s="67">
        <v>16640</v>
      </c>
      <c r="C8" s="13">
        <v>5423</v>
      </c>
      <c r="D8" s="13">
        <v>747</v>
      </c>
      <c r="E8" s="13">
        <v>846</v>
      </c>
      <c r="F8" s="13" t="s">
        <v>52</v>
      </c>
      <c r="G8" s="13">
        <v>7063</v>
      </c>
      <c r="H8" s="13">
        <v>2301</v>
      </c>
      <c r="I8" s="13">
        <v>107</v>
      </c>
      <c r="J8" s="13">
        <v>153</v>
      </c>
    </row>
    <row r="9" spans="1:10" s="5" customFormat="1" ht="39.75" customHeight="1">
      <c r="A9" s="25" t="s">
        <v>53</v>
      </c>
      <c r="B9" s="67">
        <f>IF(F9="－",0,F9)+C9+D9+E9+G9+H9+I9+J9</f>
        <v>17294</v>
      </c>
      <c r="C9" s="14">
        <v>5291</v>
      </c>
      <c r="D9" s="14">
        <v>766</v>
      </c>
      <c r="E9" s="14">
        <v>853</v>
      </c>
      <c r="F9" s="14">
        <v>1</v>
      </c>
      <c r="G9" s="14">
        <v>7682</v>
      </c>
      <c r="H9" s="14">
        <v>2435</v>
      </c>
      <c r="I9" s="14">
        <v>110</v>
      </c>
      <c r="J9" s="14">
        <v>156</v>
      </c>
    </row>
    <row r="10" spans="1:10" s="5" customFormat="1" ht="39.75" customHeight="1">
      <c r="A10" s="25" t="s">
        <v>106</v>
      </c>
      <c r="B10" s="67">
        <f>IF(F10="－",0,F10)+C10+D10+E10+G10+H10+I10+J10</f>
        <v>17568</v>
      </c>
      <c r="C10" s="14">
        <v>5173</v>
      </c>
      <c r="D10" s="14">
        <v>756</v>
      </c>
      <c r="E10" s="14">
        <v>877</v>
      </c>
      <c r="F10" s="14">
        <v>1</v>
      </c>
      <c r="G10" s="14">
        <v>8120</v>
      </c>
      <c r="H10" s="14">
        <v>2369</v>
      </c>
      <c r="I10" s="14">
        <v>113</v>
      </c>
      <c r="J10" s="14">
        <v>159</v>
      </c>
    </row>
    <row r="11" spans="1:10" s="5" customFormat="1" ht="39.75" customHeight="1" thickBot="1">
      <c r="A11" s="28" t="s">
        <v>107</v>
      </c>
      <c r="B11" s="68">
        <f>IF(F11="－",0,F11)+C11+D11+E11+G11+H11+I11+J11</f>
        <v>17984</v>
      </c>
      <c r="C11" s="17">
        <v>5132</v>
      </c>
      <c r="D11" s="17">
        <v>792</v>
      </c>
      <c r="E11" s="17">
        <v>864</v>
      </c>
      <c r="F11" s="17">
        <v>2</v>
      </c>
      <c r="G11" s="17">
        <v>8548</v>
      </c>
      <c r="H11" s="17">
        <v>2371</v>
      </c>
      <c r="I11" s="17">
        <v>118</v>
      </c>
      <c r="J11" s="17">
        <v>157</v>
      </c>
    </row>
    <row r="12" spans="1:10" s="5" customFormat="1" ht="19.5" customHeight="1" thickTop="1">
      <c r="A12" s="24"/>
      <c r="I12" s="19"/>
      <c r="J12" s="19" t="s">
        <v>90</v>
      </c>
    </row>
    <row r="13" ht="13.5">
      <c r="A13" s="29"/>
    </row>
  </sheetData>
  <sheetProtection/>
  <mergeCells count="9">
    <mergeCell ref="A4:A6"/>
    <mergeCell ref="B4:B6"/>
    <mergeCell ref="C4:C6"/>
    <mergeCell ref="D4:D6"/>
    <mergeCell ref="I4:J4"/>
    <mergeCell ref="E4:E6"/>
    <mergeCell ref="F4:F6"/>
    <mergeCell ref="G4:G6"/>
    <mergeCell ref="H4:H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3">
      <selection activeCell="G16" sqref="G16"/>
    </sheetView>
  </sheetViews>
  <sheetFormatPr defaultColWidth="9.00390625" defaultRowHeight="13.5"/>
  <cols>
    <col min="1" max="1" width="10.625" style="23" customWidth="1"/>
    <col min="2" max="11" width="7.625" style="23" customWidth="1"/>
    <col min="12" max="16384" width="9.00390625" style="23" customWidth="1"/>
  </cols>
  <sheetData>
    <row r="1" spans="1:4" s="31" customFormat="1" ht="19.5" customHeight="1">
      <c r="A1" s="30" t="s">
        <v>11</v>
      </c>
      <c r="B1" s="30"/>
      <c r="C1" s="30"/>
      <c r="D1" s="30"/>
    </row>
    <row r="2" spans="1:11" ht="19.5" customHeight="1">
      <c r="A2" s="22"/>
      <c r="I2" s="32"/>
      <c r="J2" s="32"/>
      <c r="K2" s="32" t="s">
        <v>108</v>
      </c>
    </row>
    <row r="3" spans="1:11" ht="19.5" customHeight="1" thickBot="1">
      <c r="A3" s="22"/>
      <c r="I3" s="33"/>
      <c r="J3" s="33"/>
      <c r="K3" s="33" t="s">
        <v>91</v>
      </c>
    </row>
    <row r="4" spans="1:11" ht="19.5" customHeight="1" thickTop="1">
      <c r="A4" s="105" t="s">
        <v>12</v>
      </c>
      <c r="B4" s="111" t="s">
        <v>13</v>
      </c>
      <c r="C4" s="116" t="s">
        <v>14</v>
      </c>
      <c r="D4" s="117"/>
      <c r="E4" s="122"/>
      <c r="F4" s="116" t="s">
        <v>15</v>
      </c>
      <c r="G4" s="117"/>
      <c r="H4" s="117"/>
      <c r="I4" s="122"/>
      <c r="J4" s="116" t="s">
        <v>16</v>
      </c>
      <c r="K4" s="117"/>
    </row>
    <row r="5" spans="1:11" ht="19.5" customHeight="1">
      <c r="A5" s="106"/>
      <c r="B5" s="112"/>
      <c r="C5" s="121" t="s">
        <v>47</v>
      </c>
      <c r="D5" s="118" t="s">
        <v>36</v>
      </c>
      <c r="E5" s="34"/>
      <c r="F5" s="121" t="s">
        <v>35</v>
      </c>
      <c r="G5" s="8"/>
      <c r="H5" s="35"/>
      <c r="I5" s="36"/>
      <c r="J5" s="121" t="s">
        <v>92</v>
      </c>
      <c r="K5" s="118" t="s">
        <v>17</v>
      </c>
    </row>
    <row r="6" spans="1:11" ht="19.5" customHeight="1">
      <c r="A6" s="106"/>
      <c r="B6" s="112"/>
      <c r="C6" s="112"/>
      <c r="D6" s="119"/>
      <c r="E6" s="121" t="s">
        <v>34</v>
      </c>
      <c r="F6" s="112"/>
      <c r="G6" s="119" t="s">
        <v>18</v>
      </c>
      <c r="H6" s="10"/>
      <c r="I6" s="121" t="s">
        <v>19</v>
      </c>
      <c r="J6" s="112"/>
      <c r="K6" s="119"/>
    </row>
    <row r="7" spans="1:11" ht="19.5" customHeight="1">
      <c r="A7" s="106"/>
      <c r="B7" s="112"/>
      <c r="C7" s="112"/>
      <c r="D7" s="119"/>
      <c r="E7" s="112"/>
      <c r="F7" s="112"/>
      <c r="G7" s="119"/>
      <c r="H7" s="121" t="s">
        <v>37</v>
      </c>
      <c r="I7" s="112"/>
      <c r="J7" s="112"/>
      <c r="K7" s="119"/>
    </row>
    <row r="8" spans="1:11" ht="19.5" customHeight="1">
      <c r="A8" s="107"/>
      <c r="B8" s="113"/>
      <c r="C8" s="113"/>
      <c r="D8" s="120"/>
      <c r="E8" s="112"/>
      <c r="F8" s="113"/>
      <c r="G8" s="120"/>
      <c r="H8" s="113"/>
      <c r="I8" s="113"/>
      <c r="J8" s="113"/>
      <c r="K8" s="120"/>
    </row>
    <row r="9" spans="1:11" ht="39.75" customHeight="1">
      <c r="A9" s="37" t="s">
        <v>93</v>
      </c>
      <c r="B9" s="73">
        <f aca="true" t="shared" si="0" ref="B9:G9">SUM(B10:B14)</f>
        <v>385.5</v>
      </c>
      <c r="C9" s="74">
        <f t="shared" si="0"/>
        <v>320.7</v>
      </c>
      <c r="D9" s="74">
        <f t="shared" si="0"/>
        <v>64.8</v>
      </c>
      <c r="E9" s="74">
        <f t="shared" si="0"/>
        <v>9.6</v>
      </c>
      <c r="F9" s="74">
        <f t="shared" si="0"/>
        <v>380</v>
      </c>
      <c r="G9" s="75">
        <f t="shared" si="0"/>
        <v>112</v>
      </c>
      <c r="H9" s="76">
        <v>0</v>
      </c>
      <c r="I9" s="74">
        <v>0</v>
      </c>
      <c r="J9" s="74">
        <f>SUM(J10:J14)</f>
        <v>37.4</v>
      </c>
      <c r="K9" s="74">
        <f>SUM(K10:K14)</f>
        <v>348.1</v>
      </c>
    </row>
    <row r="10" spans="1:11" ht="39.75" customHeight="1">
      <c r="A10" s="39" t="s">
        <v>33</v>
      </c>
      <c r="B10" s="77">
        <v>3.7</v>
      </c>
      <c r="C10" s="78">
        <v>3.7</v>
      </c>
      <c r="D10" s="78">
        <v>0</v>
      </c>
      <c r="E10" s="78">
        <v>0</v>
      </c>
      <c r="F10" s="78">
        <v>0</v>
      </c>
      <c r="G10" s="14">
        <v>5</v>
      </c>
      <c r="H10" s="76">
        <v>0</v>
      </c>
      <c r="I10" s="78">
        <v>3.7</v>
      </c>
      <c r="J10" s="78">
        <v>0</v>
      </c>
      <c r="K10" s="78">
        <v>3.7</v>
      </c>
    </row>
    <row r="11" spans="1:11" ht="39.75" customHeight="1">
      <c r="A11" s="39" t="s">
        <v>20</v>
      </c>
      <c r="B11" s="77">
        <v>6.5</v>
      </c>
      <c r="C11" s="79">
        <v>6.5</v>
      </c>
      <c r="D11" s="78">
        <v>0</v>
      </c>
      <c r="E11" s="78">
        <v>0</v>
      </c>
      <c r="F11" s="79">
        <v>6</v>
      </c>
      <c r="G11" s="13">
        <v>8</v>
      </c>
      <c r="H11" s="76">
        <v>0</v>
      </c>
      <c r="I11" s="79">
        <v>0.5</v>
      </c>
      <c r="J11" s="78">
        <v>0</v>
      </c>
      <c r="K11" s="79">
        <v>6.5</v>
      </c>
    </row>
    <row r="12" spans="1:11" ht="39.75" customHeight="1">
      <c r="A12" s="39" t="s">
        <v>21</v>
      </c>
      <c r="B12" s="77">
        <v>5.6</v>
      </c>
      <c r="C12" s="79">
        <v>5.6</v>
      </c>
      <c r="D12" s="78">
        <v>0</v>
      </c>
      <c r="E12" s="78">
        <v>0</v>
      </c>
      <c r="F12" s="79">
        <v>5.4</v>
      </c>
      <c r="G12" s="13">
        <v>3</v>
      </c>
      <c r="H12" s="76">
        <v>0</v>
      </c>
      <c r="I12" s="79">
        <v>0.2</v>
      </c>
      <c r="J12" s="78">
        <v>0</v>
      </c>
      <c r="K12" s="79">
        <v>5.6</v>
      </c>
    </row>
    <row r="13" spans="1:11" ht="39.75" customHeight="1">
      <c r="A13" s="39" t="s">
        <v>22</v>
      </c>
      <c r="B13" s="77">
        <v>16.7</v>
      </c>
      <c r="C13" s="79">
        <v>16.5</v>
      </c>
      <c r="D13" s="79">
        <v>0.2</v>
      </c>
      <c r="E13" s="78">
        <v>0</v>
      </c>
      <c r="F13" s="79">
        <v>16.6</v>
      </c>
      <c r="G13" s="13">
        <v>2</v>
      </c>
      <c r="H13" s="76">
        <v>0</v>
      </c>
      <c r="I13" s="79">
        <v>0.1</v>
      </c>
      <c r="J13" s="78">
        <v>0</v>
      </c>
      <c r="K13" s="79">
        <v>16.7</v>
      </c>
    </row>
    <row r="14" spans="1:11" ht="39.75" customHeight="1" thickBot="1">
      <c r="A14" s="40" t="s">
        <v>94</v>
      </c>
      <c r="B14" s="80">
        <v>353</v>
      </c>
      <c r="C14" s="81">
        <v>288.4</v>
      </c>
      <c r="D14" s="81">
        <v>64.6</v>
      </c>
      <c r="E14" s="81">
        <v>9.6</v>
      </c>
      <c r="F14" s="81">
        <v>352</v>
      </c>
      <c r="G14" s="17">
        <v>94</v>
      </c>
      <c r="H14" s="81">
        <v>0</v>
      </c>
      <c r="I14" s="81">
        <v>1</v>
      </c>
      <c r="J14" s="81">
        <v>37.4</v>
      </c>
      <c r="K14" s="81">
        <v>315.6</v>
      </c>
    </row>
    <row r="15" spans="1:11" ht="19.5" customHeight="1" thickTop="1">
      <c r="A15" s="22"/>
      <c r="J15" s="41"/>
      <c r="K15" s="41" t="s">
        <v>95</v>
      </c>
    </row>
    <row r="16" ht="13.5">
      <c r="A16" s="20"/>
    </row>
  </sheetData>
  <sheetProtection/>
  <mergeCells count="14">
    <mergeCell ref="A4:A8"/>
    <mergeCell ref="H7:H8"/>
    <mergeCell ref="I6:I8"/>
    <mergeCell ref="G6:G8"/>
    <mergeCell ref="F5:F8"/>
    <mergeCell ref="D5:D8"/>
    <mergeCell ref="F4:I4"/>
    <mergeCell ref="J4:K4"/>
    <mergeCell ref="K5:K8"/>
    <mergeCell ref="J5:J8"/>
    <mergeCell ref="E6:E8"/>
    <mergeCell ref="C5:C8"/>
    <mergeCell ref="B4:B8"/>
    <mergeCell ref="C4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9">
      <selection activeCell="G16" sqref="G16"/>
    </sheetView>
  </sheetViews>
  <sheetFormatPr defaultColWidth="9.00390625" defaultRowHeight="13.5"/>
  <cols>
    <col min="1" max="1" width="5.875" style="23" customWidth="1"/>
    <col min="2" max="2" width="12.625" style="23" customWidth="1"/>
    <col min="3" max="3" width="13.625" style="23" customWidth="1"/>
    <col min="4" max="4" width="12.125" style="23" customWidth="1"/>
    <col min="5" max="5" width="1.625" style="23" customWidth="1"/>
    <col min="6" max="6" width="11.625" style="23" customWidth="1"/>
    <col min="7" max="7" width="1.625" style="23" customWidth="1"/>
    <col min="8" max="8" width="11.625" style="23" customWidth="1"/>
    <col min="9" max="9" width="1.625" style="23" customWidth="1"/>
    <col min="10" max="10" width="11.625" style="23" customWidth="1"/>
    <col min="11" max="11" width="1.625" style="23" customWidth="1"/>
    <col min="12" max="12" width="12.625" style="23" customWidth="1"/>
    <col min="13" max="13" width="1.625" style="23" customWidth="1"/>
    <col min="14" max="14" width="12.625" style="23" customWidth="1"/>
    <col min="15" max="15" width="1.625" style="23" customWidth="1"/>
    <col min="16" max="16" width="12.625" style="23" customWidth="1"/>
    <col min="17" max="17" width="1.625" style="23" customWidth="1"/>
    <col min="18" max="18" width="12.625" style="23" customWidth="1"/>
    <col min="19" max="19" width="1.625" style="23" customWidth="1"/>
    <col min="20" max="20" width="10.625" style="23" customWidth="1"/>
    <col min="21" max="21" width="3.625" style="23" customWidth="1"/>
    <col min="22" max="22" width="10.625" style="23" customWidth="1"/>
    <col min="23" max="23" width="3.625" style="23" customWidth="1"/>
    <col min="24" max="16384" width="9.00390625" style="23" customWidth="1"/>
  </cols>
  <sheetData>
    <row r="1" spans="1:5" s="3" customFormat="1" ht="19.5" customHeight="1">
      <c r="A1" s="132" t="s">
        <v>65</v>
      </c>
      <c r="B1" s="132"/>
      <c r="C1" s="132"/>
      <c r="D1" s="132"/>
      <c r="E1" s="42"/>
    </row>
    <row r="2" spans="1:5" s="3" customFormat="1" ht="19.5" customHeight="1">
      <c r="A2" s="43"/>
      <c r="B2" s="43"/>
      <c r="C2" s="43"/>
      <c r="D2" s="43"/>
      <c r="E2" s="43"/>
    </row>
    <row r="3" spans="1:23" s="3" customFormat="1" ht="19.5" customHeight="1" thickBot="1">
      <c r="A3" s="43"/>
      <c r="B3" s="43"/>
      <c r="C3" s="43"/>
      <c r="D3" s="43"/>
      <c r="E3" s="43"/>
      <c r="L3" s="127"/>
      <c r="M3" s="127"/>
      <c r="N3" s="127"/>
      <c r="O3" s="44"/>
      <c r="V3" s="127" t="s">
        <v>66</v>
      </c>
      <c r="W3" s="127"/>
    </row>
    <row r="4" spans="1:23" s="3" customFormat="1" ht="30" customHeight="1" thickTop="1">
      <c r="A4" s="97" t="s">
        <v>38</v>
      </c>
      <c r="B4" s="135" t="s">
        <v>42</v>
      </c>
      <c r="C4" s="130" t="s">
        <v>67</v>
      </c>
      <c r="D4" s="131"/>
      <c r="E4" s="131"/>
      <c r="F4" s="131"/>
      <c r="G4" s="133"/>
      <c r="H4" s="130" t="s">
        <v>68</v>
      </c>
      <c r="I4" s="131"/>
      <c r="J4" s="131"/>
      <c r="K4" s="131"/>
      <c r="L4" s="131"/>
      <c r="M4" s="133"/>
      <c r="N4" s="130" t="s">
        <v>69</v>
      </c>
      <c r="O4" s="131"/>
      <c r="P4" s="131"/>
      <c r="Q4" s="131"/>
      <c r="R4" s="131"/>
      <c r="S4" s="133"/>
      <c r="T4" s="130" t="s">
        <v>70</v>
      </c>
      <c r="U4" s="131"/>
      <c r="V4" s="131"/>
      <c r="W4" s="131"/>
    </row>
    <row r="5" spans="1:23" s="3" customFormat="1" ht="30" customHeight="1">
      <c r="A5" s="99"/>
      <c r="B5" s="136"/>
      <c r="C5" s="45" t="s">
        <v>71</v>
      </c>
      <c r="D5" s="128" t="s">
        <v>72</v>
      </c>
      <c r="E5" s="129"/>
      <c r="F5" s="128" t="s">
        <v>73</v>
      </c>
      <c r="G5" s="129"/>
      <c r="H5" s="128" t="s">
        <v>74</v>
      </c>
      <c r="I5" s="129"/>
      <c r="J5" s="128" t="s">
        <v>72</v>
      </c>
      <c r="K5" s="134"/>
      <c r="L5" s="134" t="s">
        <v>73</v>
      </c>
      <c r="M5" s="129"/>
      <c r="N5" s="128" t="s">
        <v>74</v>
      </c>
      <c r="O5" s="129"/>
      <c r="P5" s="128" t="s">
        <v>72</v>
      </c>
      <c r="Q5" s="129"/>
      <c r="R5" s="128" t="s">
        <v>73</v>
      </c>
      <c r="S5" s="129"/>
      <c r="T5" s="128" t="s">
        <v>23</v>
      </c>
      <c r="U5" s="129"/>
      <c r="V5" s="134" t="s">
        <v>24</v>
      </c>
      <c r="W5" s="134"/>
    </row>
    <row r="6" spans="1:23" s="3" customFormat="1" ht="34.5" customHeight="1">
      <c r="A6" s="123" t="s">
        <v>75</v>
      </c>
      <c r="B6" s="7" t="s">
        <v>76</v>
      </c>
      <c r="C6" s="70">
        <f>SUM(D6:F6)</f>
        <v>3265243</v>
      </c>
      <c r="D6" s="71">
        <v>1351903</v>
      </c>
      <c r="E6" s="71"/>
      <c r="F6" s="71">
        <v>1913340</v>
      </c>
      <c r="G6" s="71"/>
      <c r="H6" s="71">
        <f>SUM(J6:L6)</f>
        <v>1627937</v>
      </c>
      <c r="I6" s="71"/>
      <c r="J6" s="71">
        <v>671267</v>
      </c>
      <c r="K6" s="71"/>
      <c r="L6" s="71">
        <v>956670</v>
      </c>
      <c r="M6" s="71"/>
      <c r="N6" s="71">
        <f>SUM(P6:R6)</f>
        <v>1637306</v>
      </c>
      <c r="O6" s="71"/>
      <c r="P6" s="71">
        <v>680636</v>
      </c>
      <c r="Q6" s="71"/>
      <c r="R6" s="71">
        <v>956670</v>
      </c>
      <c r="S6" s="71"/>
      <c r="T6" s="48">
        <v>4496</v>
      </c>
      <c r="U6" s="48"/>
      <c r="V6" s="48">
        <v>4522</v>
      </c>
      <c r="W6" s="49"/>
    </row>
    <row r="7" spans="1:23" s="3" customFormat="1" ht="34.5" customHeight="1">
      <c r="A7" s="124"/>
      <c r="B7" s="7" t="s">
        <v>77</v>
      </c>
      <c r="C7" s="46">
        <f aca="true" t="shared" si="0" ref="C7:C20">SUM(D7:F7)</f>
        <v>3355736</v>
      </c>
      <c r="D7" s="47">
        <v>1371416</v>
      </c>
      <c r="E7" s="47"/>
      <c r="F7" s="47">
        <v>1984320</v>
      </c>
      <c r="G7" s="47"/>
      <c r="H7" s="48">
        <f aca="true" t="shared" si="1" ref="H7:H20">SUM(J7:L7)</f>
        <v>1673635</v>
      </c>
      <c r="I7" s="48"/>
      <c r="J7" s="48">
        <v>681475</v>
      </c>
      <c r="K7" s="48"/>
      <c r="L7" s="47">
        <v>992160</v>
      </c>
      <c r="M7" s="47"/>
      <c r="N7" s="47">
        <f aca="true" t="shared" si="2" ref="N7:N20">SUM(P7:R7)</f>
        <v>1682101</v>
      </c>
      <c r="O7" s="47"/>
      <c r="P7" s="47">
        <v>689941</v>
      </c>
      <c r="Q7" s="47"/>
      <c r="R7" s="47">
        <v>992160</v>
      </c>
      <c r="S7" s="47"/>
      <c r="T7" s="47">
        <v>4618</v>
      </c>
      <c r="U7" s="47"/>
      <c r="V7" s="47">
        <v>4641</v>
      </c>
      <c r="W7" s="49"/>
    </row>
    <row r="8" spans="1:57" s="3" customFormat="1" ht="34.5" customHeight="1">
      <c r="A8" s="124"/>
      <c r="B8" s="50" t="s">
        <v>39</v>
      </c>
      <c r="C8" s="46">
        <f t="shared" si="0"/>
        <v>3355313</v>
      </c>
      <c r="D8" s="48">
        <v>1378853</v>
      </c>
      <c r="E8" s="48"/>
      <c r="F8" s="48">
        <v>1976460</v>
      </c>
      <c r="G8" s="48"/>
      <c r="H8" s="48">
        <f t="shared" si="1"/>
        <v>1670710</v>
      </c>
      <c r="I8" s="48"/>
      <c r="J8" s="48">
        <v>682480</v>
      </c>
      <c r="K8" s="48"/>
      <c r="L8" s="48">
        <v>988230</v>
      </c>
      <c r="M8" s="48"/>
      <c r="N8" s="48">
        <f t="shared" si="2"/>
        <v>1684603</v>
      </c>
      <c r="O8" s="48"/>
      <c r="P8" s="48">
        <v>696373</v>
      </c>
      <c r="Q8" s="48"/>
      <c r="R8" s="48">
        <v>988230</v>
      </c>
      <c r="S8" s="48"/>
      <c r="T8" s="48">
        <v>4615</v>
      </c>
      <c r="U8" s="48"/>
      <c r="V8" s="48">
        <v>4653</v>
      </c>
      <c r="W8" s="44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23" s="3" customFormat="1" ht="34.5" customHeight="1">
      <c r="A9" s="124"/>
      <c r="B9" s="50" t="s">
        <v>50</v>
      </c>
      <c r="C9" s="46">
        <f>SUM(D9:F9)</f>
        <v>3385072</v>
      </c>
      <c r="D9" s="48">
        <v>1412512</v>
      </c>
      <c r="E9" s="48"/>
      <c r="F9" s="48">
        <v>1972560</v>
      </c>
      <c r="G9" s="48"/>
      <c r="H9" s="48">
        <f>SUM(J9:L9)</f>
        <v>1687148</v>
      </c>
      <c r="I9" s="48"/>
      <c r="J9" s="48">
        <v>700868</v>
      </c>
      <c r="K9" s="48"/>
      <c r="L9" s="48">
        <v>986280</v>
      </c>
      <c r="M9" s="48"/>
      <c r="N9" s="48">
        <f>SUM(P9:R9)</f>
        <v>1697924</v>
      </c>
      <c r="O9" s="48"/>
      <c r="P9" s="48">
        <v>711644</v>
      </c>
      <c r="Q9" s="48"/>
      <c r="R9" s="48">
        <v>986280</v>
      </c>
      <c r="S9" s="48"/>
      <c r="T9" s="48">
        <v>4660</v>
      </c>
      <c r="U9" s="48"/>
      <c r="V9" s="48">
        <v>4690</v>
      </c>
      <c r="W9" s="44"/>
    </row>
    <row r="10" spans="1:23" s="3" customFormat="1" ht="34.5" customHeight="1">
      <c r="A10" s="124"/>
      <c r="B10" s="50" t="s">
        <v>78</v>
      </c>
      <c r="C10" s="46">
        <f>SUM(D10:F10)</f>
        <v>3469299</v>
      </c>
      <c r="D10" s="48">
        <v>1471719</v>
      </c>
      <c r="E10" s="48"/>
      <c r="F10" s="48">
        <v>1997580</v>
      </c>
      <c r="G10" s="48"/>
      <c r="H10" s="48">
        <f>SUM(J10:L10)</f>
        <v>1730321</v>
      </c>
      <c r="I10" s="48"/>
      <c r="J10" s="48">
        <v>731531</v>
      </c>
      <c r="K10" s="48"/>
      <c r="L10" s="48">
        <v>998790</v>
      </c>
      <c r="M10" s="48"/>
      <c r="N10" s="48">
        <f>SUM(P10:R10)</f>
        <v>1738978</v>
      </c>
      <c r="O10" s="48"/>
      <c r="P10" s="48">
        <v>740188</v>
      </c>
      <c r="Q10" s="48"/>
      <c r="R10" s="48">
        <v>998790</v>
      </c>
      <c r="S10" s="48"/>
      <c r="T10" s="48">
        <v>4778</v>
      </c>
      <c r="U10" s="48"/>
      <c r="V10" s="48">
        <v>4802</v>
      </c>
      <c r="W10" s="44"/>
    </row>
    <row r="11" spans="1:23" s="3" customFormat="1" ht="34.5" customHeight="1">
      <c r="A11" s="125"/>
      <c r="B11" s="82" t="s">
        <v>109</v>
      </c>
      <c r="C11" s="83">
        <v>3433737</v>
      </c>
      <c r="D11" s="84">
        <v>1439577</v>
      </c>
      <c r="E11" s="84"/>
      <c r="F11" s="84">
        <v>1994160</v>
      </c>
      <c r="G11" s="84"/>
      <c r="H11" s="84">
        <v>1713905</v>
      </c>
      <c r="I11" s="84"/>
      <c r="J11" s="84">
        <v>716825</v>
      </c>
      <c r="K11" s="84"/>
      <c r="L11" s="84">
        <v>997080</v>
      </c>
      <c r="M11" s="84"/>
      <c r="N11" s="84">
        <v>1719832</v>
      </c>
      <c r="O11" s="84"/>
      <c r="P11" s="84">
        <v>722752</v>
      </c>
      <c r="Q11" s="84"/>
      <c r="R11" s="84">
        <v>997080</v>
      </c>
      <c r="S11" s="84"/>
      <c r="T11" s="84">
        <v>4729</v>
      </c>
      <c r="U11" s="84"/>
      <c r="V11" s="84">
        <v>4745</v>
      </c>
      <c r="W11" s="49"/>
    </row>
    <row r="12" spans="1:23" s="3" customFormat="1" ht="34.5" customHeight="1">
      <c r="A12" s="123" t="s">
        <v>79</v>
      </c>
      <c r="B12" s="7" t="s">
        <v>76</v>
      </c>
      <c r="C12" s="70">
        <f t="shared" si="0"/>
        <v>6874715</v>
      </c>
      <c r="D12" s="71">
        <v>2382755</v>
      </c>
      <c r="E12" s="71"/>
      <c r="F12" s="71">
        <v>4491960</v>
      </c>
      <c r="G12" s="71"/>
      <c r="H12" s="71">
        <f t="shared" si="1"/>
        <v>3433019</v>
      </c>
      <c r="I12" s="71"/>
      <c r="J12" s="71">
        <v>1187039</v>
      </c>
      <c r="K12" s="71"/>
      <c r="L12" s="71">
        <v>2245980</v>
      </c>
      <c r="M12" s="71"/>
      <c r="N12" s="71">
        <f t="shared" si="2"/>
        <v>3441696</v>
      </c>
      <c r="O12" s="71"/>
      <c r="P12" s="71">
        <v>1195716</v>
      </c>
      <c r="Q12" s="71"/>
      <c r="R12" s="71">
        <v>2245980</v>
      </c>
      <c r="S12" s="71"/>
      <c r="T12" s="71">
        <v>9491</v>
      </c>
      <c r="U12" s="71"/>
      <c r="V12" s="71">
        <v>9515</v>
      </c>
      <c r="W12" s="72"/>
    </row>
    <row r="13" spans="1:23" s="3" customFormat="1" ht="34.5" customHeight="1">
      <c r="A13" s="124"/>
      <c r="B13" s="7" t="s">
        <v>77</v>
      </c>
      <c r="C13" s="46">
        <f t="shared" si="0"/>
        <v>6923940</v>
      </c>
      <c r="D13" s="47">
        <v>2450220</v>
      </c>
      <c r="E13" s="47"/>
      <c r="F13" s="47">
        <v>4473720</v>
      </c>
      <c r="G13" s="47"/>
      <c r="H13" s="48">
        <f t="shared" si="1"/>
        <v>3455549</v>
      </c>
      <c r="I13" s="48"/>
      <c r="J13" s="48">
        <v>1218689</v>
      </c>
      <c r="K13" s="48"/>
      <c r="L13" s="47">
        <v>2236860</v>
      </c>
      <c r="M13" s="47"/>
      <c r="N13" s="47">
        <f t="shared" si="2"/>
        <v>3468391</v>
      </c>
      <c r="O13" s="47"/>
      <c r="P13" s="47">
        <v>1231531</v>
      </c>
      <c r="Q13" s="47"/>
      <c r="R13" s="47">
        <v>2236860</v>
      </c>
      <c r="S13" s="47"/>
      <c r="T13" s="47">
        <v>9544</v>
      </c>
      <c r="U13" s="47"/>
      <c r="V13" s="47">
        <v>9579</v>
      </c>
      <c r="W13" s="44"/>
    </row>
    <row r="14" spans="1:23" s="51" customFormat="1" ht="34.5" customHeight="1">
      <c r="A14" s="124"/>
      <c r="B14" s="7" t="s">
        <v>39</v>
      </c>
      <c r="C14" s="46">
        <f t="shared" si="0"/>
        <v>7071501</v>
      </c>
      <c r="D14" s="48">
        <v>2462961</v>
      </c>
      <c r="E14" s="48"/>
      <c r="F14" s="48">
        <v>4608540</v>
      </c>
      <c r="G14" s="48"/>
      <c r="H14" s="48">
        <f t="shared" si="1"/>
        <v>3527499</v>
      </c>
      <c r="I14" s="48"/>
      <c r="J14" s="48">
        <v>1223229</v>
      </c>
      <c r="K14" s="48"/>
      <c r="L14" s="48">
        <v>2304270</v>
      </c>
      <c r="M14" s="48"/>
      <c r="N14" s="48">
        <f t="shared" si="2"/>
        <v>3544002</v>
      </c>
      <c r="O14" s="48"/>
      <c r="P14" s="48">
        <v>1239732</v>
      </c>
      <c r="Q14" s="48"/>
      <c r="R14" s="48">
        <v>2304270</v>
      </c>
      <c r="S14" s="48"/>
      <c r="T14" s="48">
        <v>9798</v>
      </c>
      <c r="U14" s="48"/>
      <c r="V14" s="48">
        <v>9798</v>
      </c>
      <c r="W14" s="44"/>
    </row>
    <row r="15" spans="1:23" s="3" customFormat="1" ht="34.5" customHeight="1">
      <c r="A15" s="124"/>
      <c r="B15" s="50" t="s">
        <v>50</v>
      </c>
      <c r="C15" s="46">
        <f>SUM(D15:F15)</f>
        <v>7421868</v>
      </c>
      <c r="D15" s="48">
        <v>2591388</v>
      </c>
      <c r="E15" s="48"/>
      <c r="F15" s="48">
        <v>4830480</v>
      </c>
      <c r="G15" s="48"/>
      <c r="H15" s="48">
        <f>SUM(J15:L15)</f>
        <v>3703929</v>
      </c>
      <c r="I15" s="48"/>
      <c r="J15" s="48">
        <v>1288689</v>
      </c>
      <c r="K15" s="48"/>
      <c r="L15" s="48">
        <v>2415240</v>
      </c>
      <c r="M15" s="48"/>
      <c r="N15" s="48">
        <f>SUM(P15:R15)</f>
        <v>3717939</v>
      </c>
      <c r="O15" s="48"/>
      <c r="P15" s="48">
        <v>1302699</v>
      </c>
      <c r="Q15" s="48"/>
      <c r="R15" s="48">
        <v>2415240</v>
      </c>
      <c r="S15" s="48"/>
      <c r="T15" s="48">
        <v>10240</v>
      </c>
      <c r="U15" s="48"/>
      <c r="V15" s="48">
        <v>10278</v>
      </c>
      <c r="W15" s="44"/>
    </row>
    <row r="16" spans="1:23" s="3" customFormat="1" ht="34.5" customHeight="1">
      <c r="A16" s="124"/>
      <c r="B16" s="50" t="s">
        <v>78</v>
      </c>
      <c r="C16" s="46">
        <f>SUM(D16:F16)</f>
        <v>7436912</v>
      </c>
      <c r="D16" s="48">
        <v>2621072</v>
      </c>
      <c r="E16" s="48"/>
      <c r="F16" s="48">
        <v>4815840</v>
      </c>
      <c r="G16" s="48"/>
      <c r="H16" s="48">
        <f>SUM(J16:L16)</f>
        <v>3714901</v>
      </c>
      <c r="I16" s="48"/>
      <c r="J16" s="48">
        <v>1306981</v>
      </c>
      <c r="K16" s="48"/>
      <c r="L16" s="48">
        <v>2407920</v>
      </c>
      <c r="M16" s="48"/>
      <c r="N16" s="48">
        <f>SUM(P16:R16)</f>
        <v>3722011</v>
      </c>
      <c r="O16" s="48"/>
      <c r="P16" s="48">
        <v>1314091</v>
      </c>
      <c r="Q16" s="48"/>
      <c r="R16" s="48">
        <v>2407920</v>
      </c>
      <c r="S16" s="48"/>
      <c r="T16" s="48">
        <v>10270</v>
      </c>
      <c r="U16" s="48"/>
      <c r="V16" s="48">
        <v>10289</v>
      </c>
      <c r="W16" s="44"/>
    </row>
    <row r="17" spans="1:23" s="3" customFormat="1" ht="34.5" customHeight="1">
      <c r="A17" s="125"/>
      <c r="B17" s="9" t="s">
        <v>109</v>
      </c>
      <c r="C17" s="83">
        <v>7353898</v>
      </c>
      <c r="D17" s="84">
        <v>2662078</v>
      </c>
      <c r="E17" s="84"/>
      <c r="F17" s="84">
        <v>4691820</v>
      </c>
      <c r="G17" s="84"/>
      <c r="H17" s="84">
        <v>3673077</v>
      </c>
      <c r="I17" s="84"/>
      <c r="J17" s="84">
        <v>1327167</v>
      </c>
      <c r="K17" s="84"/>
      <c r="L17" s="84">
        <v>2345910</v>
      </c>
      <c r="M17" s="84"/>
      <c r="N17" s="84">
        <v>3680821</v>
      </c>
      <c r="O17" s="84"/>
      <c r="P17" s="84">
        <v>1334911</v>
      </c>
      <c r="Q17" s="84"/>
      <c r="R17" s="84">
        <v>2345910</v>
      </c>
      <c r="S17" s="84"/>
      <c r="T17" s="84">
        <v>10142</v>
      </c>
      <c r="U17" s="84"/>
      <c r="V17" s="84">
        <v>10163</v>
      </c>
      <c r="W17" s="85"/>
    </row>
    <row r="18" spans="1:23" s="3" customFormat="1" ht="34.5" customHeight="1">
      <c r="A18" s="123" t="s">
        <v>80</v>
      </c>
      <c r="B18" s="7" t="s">
        <v>76</v>
      </c>
      <c r="C18" s="70">
        <f t="shared" si="0"/>
        <v>1213261</v>
      </c>
      <c r="D18" s="71">
        <v>371701</v>
      </c>
      <c r="E18" s="71"/>
      <c r="F18" s="71">
        <v>841560</v>
      </c>
      <c r="G18" s="71"/>
      <c r="H18" s="71">
        <f t="shared" si="1"/>
        <v>606239</v>
      </c>
      <c r="I18" s="71"/>
      <c r="J18" s="71">
        <v>185459</v>
      </c>
      <c r="K18" s="71"/>
      <c r="L18" s="71">
        <v>420780</v>
      </c>
      <c r="M18" s="71"/>
      <c r="N18" s="71">
        <f t="shared" si="2"/>
        <v>607022</v>
      </c>
      <c r="O18" s="71"/>
      <c r="P18" s="71">
        <v>186242</v>
      </c>
      <c r="Q18" s="71"/>
      <c r="R18" s="71">
        <v>420780</v>
      </c>
      <c r="S18" s="71"/>
      <c r="T18" s="71">
        <v>1677</v>
      </c>
      <c r="U18" s="71"/>
      <c r="V18" s="71">
        <v>1679</v>
      </c>
      <c r="W18" s="49"/>
    </row>
    <row r="19" spans="1:23" s="3" customFormat="1" ht="34.5" customHeight="1">
      <c r="A19" s="124"/>
      <c r="B19" s="7" t="s">
        <v>77</v>
      </c>
      <c r="C19" s="46">
        <f t="shared" si="0"/>
        <v>1262190</v>
      </c>
      <c r="D19" s="47">
        <v>385530</v>
      </c>
      <c r="E19" s="47"/>
      <c r="F19" s="47">
        <v>876660</v>
      </c>
      <c r="G19" s="47"/>
      <c r="H19" s="48">
        <f t="shared" si="1"/>
        <v>630019</v>
      </c>
      <c r="I19" s="48"/>
      <c r="J19" s="48">
        <v>191689</v>
      </c>
      <c r="K19" s="48"/>
      <c r="L19" s="47">
        <v>438330</v>
      </c>
      <c r="M19" s="47"/>
      <c r="N19" s="47">
        <f t="shared" si="2"/>
        <v>632171</v>
      </c>
      <c r="O19" s="47"/>
      <c r="P19" s="47">
        <v>193841</v>
      </c>
      <c r="Q19" s="47"/>
      <c r="R19" s="47">
        <v>438330</v>
      </c>
      <c r="S19" s="47"/>
      <c r="T19" s="47">
        <v>1742</v>
      </c>
      <c r="U19" s="47"/>
      <c r="V19" s="47">
        <v>1748</v>
      </c>
      <c r="W19" s="49"/>
    </row>
    <row r="20" spans="1:27" s="3" customFormat="1" ht="34.5" customHeight="1">
      <c r="A20" s="124"/>
      <c r="B20" s="50" t="s">
        <v>39</v>
      </c>
      <c r="C20" s="46">
        <f t="shared" si="0"/>
        <v>1289040</v>
      </c>
      <c r="D20" s="48">
        <v>395820</v>
      </c>
      <c r="E20" s="48"/>
      <c r="F20" s="48">
        <v>893220</v>
      </c>
      <c r="G20" s="48"/>
      <c r="H20" s="48">
        <f t="shared" si="1"/>
        <v>642959</v>
      </c>
      <c r="I20" s="48"/>
      <c r="J20" s="48">
        <v>196349</v>
      </c>
      <c r="K20" s="48"/>
      <c r="L20" s="48">
        <v>446610</v>
      </c>
      <c r="M20" s="48"/>
      <c r="N20" s="48">
        <f t="shared" si="2"/>
        <v>646081</v>
      </c>
      <c r="O20" s="48"/>
      <c r="P20" s="48">
        <v>199471</v>
      </c>
      <c r="Q20" s="48"/>
      <c r="R20" s="48">
        <v>446610</v>
      </c>
      <c r="S20" s="48"/>
      <c r="T20" s="48">
        <v>1779</v>
      </c>
      <c r="U20" s="48"/>
      <c r="V20" s="48">
        <v>1787</v>
      </c>
      <c r="W20" s="44"/>
      <c r="X20" s="51"/>
      <c r="Y20" s="51"/>
      <c r="Z20" s="51"/>
      <c r="AA20" s="51"/>
    </row>
    <row r="21" spans="1:23" s="3" customFormat="1" ht="34.5" customHeight="1">
      <c r="A21" s="124"/>
      <c r="B21" s="50" t="s">
        <v>50</v>
      </c>
      <c r="C21" s="46">
        <f>SUM(D21:F21)</f>
        <v>1309657</v>
      </c>
      <c r="D21" s="48">
        <v>418297</v>
      </c>
      <c r="E21" s="48"/>
      <c r="F21" s="48">
        <v>891360</v>
      </c>
      <c r="G21" s="48"/>
      <c r="H21" s="48">
        <f>SUM(J21:L21)</f>
        <v>653842</v>
      </c>
      <c r="I21" s="48"/>
      <c r="J21" s="48">
        <v>208162</v>
      </c>
      <c r="K21" s="48"/>
      <c r="L21" s="48">
        <v>445680</v>
      </c>
      <c r="M21" s="48"/>
      <c r="N21" s="48">
        <f>SUM(P21:R21)</f>
        <v>655815</v>
      </c>
      <c r="O21" s="48"/>
      <c r="P21" s="48">
        <v>210135</v>
      </c>
      <c r="Q21" s="48"/>
      <c r="R21" s="48">
        <v>445680</v>
      </c>
      <c r="S21" s="48"/>
      <c r="T21" s="48">
        <v>1808</v>
      </c>
      <c r="U21" s="48"/>
      <c r="V21" s="48">
        <v>1814</v>
      </c>
      <c r="W21" s="44"/>
    </row>
    <row r="22" spans="1:23" s="3" customFormat="1" ht="34.5" customHeight="1">
      <c r="A22" s="124"/>
      <c r="B22" s="50" t="s">
        <v>78</v>
      </c>
      <c r="C22" s="46">
        <f>SUM(D22:F22)</f>
        <v>1335561</v>
      </c>
      <c r="D22" s="48">
        <v>426321</v>
      </c>
      <c r="E22" s="48"/>
      <c r="F22" s="48">
        <v>909240</v>
      </c>
      <c r="G22" s="48"/>
      <c r="H22" s="48">
        <f>SUM(J22:L22)</f>
        <v>666264</v>
      </c>
      <c r="I22" s="48"/>
      <c r="J22" s="48">
        <v>211644</v>
      </c>
      <c r="K22" s="48"/>
      <c r="L22" s="48">
        <v>454620</v>
      </c>
      <c r="M22" s="48"/>
      <c r="N22" s="48">
        <f>SUM(P22:R22)</f>
        <v>669297</v>
      </c>
      <c r="O22" s="48"/>
      <c r="P22" s="48">
        <v>214677</v>
      </c>
      <c r="Q22" s="48"/>
      <c r="R22" s="48">
        <v>454620</v>
      </c>
      <c r="S22" s="48"/>
      <c r="T22" s="48">
        <v>1843</v>
      </c>
      <c r="U22" s="48"/>
      <c r="V22" s="48">
        <v>1851</v>
      </c>
      <c r="W22" s="44"/>
    </row>
    <row r="23" spans="1:23" s="3" customFormat="1" ht="34.5" customHeight="1" thickBot="1">
      <c r="A23" s="126"/>
      <c r="B23" s="86" t="s">
        <v>109</v>
      </c>
      <c r="C23" s="52">
        <v>1370359</v>
      </c>
      <c r="D23" s="87">
        <v>451339</v>
      </c>
      <c r="E23" s="87"/>
      <c r="F23" s="87">
        <v>919020</v>
      </c>
      <c r="G23" s="87"/>
      <c r="H23" s="87">
        <v>683869</v>
      </c>
      <c r="I23" s="87"/>
      <c r="J23" s="87">
        <v>224359</v>
      </c>
      <c r="K23" s="87"/>
      <c r="L23" s="87">
        <v>459510</v>
      </c>
      <c r="M23" s="87"/>
      <c r="N23" s="87">
        <v>686490</v>
      </c>
      <c r="O23" s="87"/>
      <c r="P23" s="87">
        <v>226980</v>
      </c>
      <c r="Q23" s="87"/>
      <c r="R23" s="87">
        <v>459510</v>
      </c>
      <c r="S23" s="87"/>
      <c r="T23" s="87">
        <v>1889</v>
      </c>
      <c r="U23" s="87"/>
      <c r="V23" s="87">
        <v>1896</v>
      </c>
      <c r="W23" s="38"/>
    </row>
    <row r="24" spans="1:23" s="3" customFormat="1" ht="19.5" customHeight="1" thickTop="1">
      <c r="A24" s="23" t="s">
        <v>63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7" t="s">
        <v>41</v>
      </c>
      <c r="U24" s="137"/>
      <c r="V24" s="137"/>
      <c r="W24" s="137"/>
    </row>
    <row r="40" spans="1:22" ht="13.5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4"/>
      <c r="V40" s="61"/>
    </row>
  </sheetData>
  <sheetProtection/>
  <mergeCells count="23">
    <mergeCell ref="T24:W24"/>
    <mergeCell ref="V5:W5"/>
    <mergeCell ref="C4:G4"/>
    <mergeCell ref="P5:Q5"/>
    <mergeCell ref="J5:K5"/>
    <mergeCell ref="N5:O5"/>
    <mergeCell ref="N4:S4"/>
    <mergeCell ref="D5:E5"/>
    <mergeCell ref="F5:G5"/>
    <mergeCell ref="A1:D1"/>
    <mergeCell ref="L3:N3"/>
    <mergeCell ref="H4:M4"/>
    <mergeCell ref="A6:A11"/>
    <mergeCell ref="H5:I5"/>
    <mergeCell ref="L5:M5"/>
    <mergeCell ref="A4:A5"/>
    <mergeCell ref="B4:B5"/>
    <mergeCell ref="A12:A17"/>
    <mergeCell ref="A18:A23"/>
    <mergeCell ref="V3:W3"/>
    <mergeCell ref="T5:U5"/>
    <mergeCell ref="T4:W4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6">
      <selection activeCell="E12" sqref="E12"/>
    </sheetView>
  </sheetViews>
  <sheetFormatPr defaultColWidth="9.00390625" defaultRowHeight="13.5"/>
  <cols>
    <col min="1" max="1" width="12.625" style="23" customWidth="1"/>
    <col min="2" max="6" width="13.625" style="23" customWidth="1"/>
    <col min="7" max="16384" width="9.00390625" style="23" customWidth="1"/>
  </cols>
  <sheetData>
    <row r="1" spans="1:3" s="3" customFormat="1" ht="19.5" customHeight="1">
      <c r="A1" s="1" t="s">
        <v>40</v>
      </c>
      <c r="B1" s="1"/>
      <c r="C1" s="1"/>
    </row>
    <row r="2" spans="1:3" s="3" customFormat="1" ht="19.5" customHeight="1">
      <c r="A2" s="57"/>
      <c r="B2" s="57"/>
      <c r="C2" s="57"/>
    </row>
    <row r="3" spans="1:6" s="3" customFormat="1" ht="19.5" customHeight="1" thickBot="1">
      <c r="A3" s="49" t="s">
        <v>43</v>
      </c>
      <c r="F3" s="38" t="s">
        <v>44</v>
      </c>
    </row>
    <row r="4" spans="1:6" s="3" customFormat="1" ht="30" customHeight="1" thickTop="1">
      <c r="A4" s="97" t="s">
        <v>31</v>
      </c>
      <c r="B4" s="135" t="s">
        <v>25</v>
      </c>
      <c r="C4" s="130" t="s">
        <v>26</v>
      </c>
      <c r="D4" s="133"/>
      <c r="E4" s="130" t="s">
        <v>27</v>
      </c>
      <c r="F4" s="131"/>
    </row>
    <row r="5" spans="1:6" s="3" customFormat="1" ht="30" customHeight="1">
      <c r="A5" s="99"/>
      <c r="B5" s="136"/>
      <c r="C5" s="9" t="s">
        <v>28</v>
      </c>
      <c r="D5" s="9" t="s">
        <v>29</v>
      </c>
      <c r="E5" s="9" t="s">
        <v>28</v>
      </c>
      <c r="F5" s="58" t="s">
        <v>29</v>
      </c>
    </row>
    <row r="6" spans="1:6" s="3" customFormat="1" ht="34.5" customHeight="1">
      <c r="A6" s="7" t="s">
        <v>48</v>
      </c>
      <c r="B6" s="59">
        <v>25341</v>
      </c>
      <c r="C6" s="54">
        <v>20472</v>
      </c>
      <c r="D6" s="60">
        <f>C6/B6*100</f>
        <v>80.78607789747839</v>
      </c>
      <c r="E6" s="54">
        <v>5710</v>
      </c>
      <c r="F6" s="60">
        <f>E6/B6*100</f>
        <v>22.532654591373664</v>
      </c>
    </row>
    <row r="7" spans="1:6" s="51" customFormat="1" ht="34.5" customHeight="1">
      <c r="A7" s="7" t="s">
        <v>45</v>
      </c>
      <c r="B7" s="59">
        <v>25766</v>
      </c>
      <c r="C7" s="55">
        <v>20330</v>
      </c>
      <c r="D7" s="60">
        <f>C7/B7*100</f>
        <v>78.90242955833268</v>
      </c>
      <c r="E7" s="55">
        <v>5819</v>
      </c>
      <c r="F7" s="60">
        <f>E7/B7*100</f>
        <v>22.584025459908403</v>
      </c>
    </row>
    <row r="8" spans="1:6" s="3" customFormat="1" ht="34.5" customHeight="1">
      <c r="A8" s="7" t="s">
        <v>49</v>
      </c>
      <c r="B8" s="59">
        <v>26256</v>
      </c>
      <c r="C8" s="55">
        <v>20395</v>
      </c>
      <c r="D8" s="60">
        <f>C8/B8*100</f>
        <v>77.67748324192566</v>
      </c>
      <c r="E8" s="55">
        <v>5907</v>
      </c>
      <c r="F8" s="60">
        <f>E8/B8*100</f>
        <v>22.497714808043874</v>
      </c>
    </row>
    <row r="9" spans="1:6" s="3" customFormat="1" ht="34.5" customHeight="1">
      <c r="A9" s="7" t="s">
        <v>64</v>
      </c>
      <c r="B9" s="59">
        <v>26681</v>
      </c>
      <c r="C9" s="55">
        <v>20503</v>
      </c>
      <c r="D9" s="60">
        <f>C9/B9*100</f>
        <v>76.84494584161014</v>
      </c>
      <c r="E9" s="55">
        <v>6133</v>
      </c>
      <c r="F9" s="60">
        <f>E9/B9*100</f>
        <v>22.986394812788127</v>
      </c>
    </row>
    <row r="10" spans="1:6" s="3" customFormat="1" ht="34.5" customHeight="1" thickBot="1">
      <c r="A10" s="16" t="s">
        <v>110</v>
      </c>
      <c r="B10" s="88">
        <v>27150</v>
      </c>
      <c r="C10" s="56">
        <v>20857</v>
      </c>
      <c r="D10" s="89">
        <f>C10/B10*100</f>
        <v>76.82136279926335</v>
      </c>
      <c r="E10" s="56">
        <v>6375</v>
      </c>
      <c r="F10" s="89">
        <f>E10/B10*100</f>
        <v>23.480662983425415</v>
      </c>
    </row>
    <row r="11" spans="1:6" s="3" customFormat="1" ht="19.5" customHeight="1" thickTop="1">
      <c r="A11" s="53"/>
      <c r="B11" s="53"/>
      <c r="C11" s="53"/>
      <c r="E11" s="62"/>
      <c r="F11" s="62" t="s">
        <v>60</v>
      </c>
    </row>
    <row r="12" ht="13.5">
      <c r="A12" s="22"/>
    </row>
    <row r="13" ht="13.5">
      <c r="A13" s="20"/>
    </row>
  </sheetData>
  <sheetProtection/>
  <mergeCells count="4"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2009-05-26T00:48:50Z</dcterms:modified>
  <cp:category/>
  <cp:version/>
  <cp:contentType/>
  <cp:contentStatus/>
</cp:coreProperties>
</file>