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150_財政課\01_財政係\31-1財政係\A当初予算\R06当初\03-1_予算編成過程ホームページ\05‗市長査定後\HP用\"/>
    </mc:Choice>
  </mc:AlternateContent>
  <xr:revisionPtr revIDLastSave="0" documentId="13_ncr:1_{440D851B-377C-46B6-AFEA-7ACFEA0AA210}" xr6:coauthVersionLast="47" xr6:coauthVersionMax="47" xr10:uidLastSave="{00000000-0000-0000-0000-000000000000}"/>
  <bookViews>
    <workbookView xWindow="-120" yWindow="-120" windowWidth="20730" windowHeight="11160" tabRatio="878" xr2:uid="{00000000-000D-0000-FFFF-FFFF00000000}"/>
  </bookViews>
  <sheets>
    <sheet name="0131更新" sheetId="54" r:id="rId1"/>
  </sheets>
  <definedNames>
    <definedName name="_xlnm.Print_Titles" localSheetId="0">'0131更新'!$2:$2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54" l="1"/>
  <c r="I30" i="54"/>
  <c r="I236" i="54"/>
  <c r="K114" i="54"/>
  <c r="I114" i="54"/>
  <c r="J114" i="54" s="1"/>
  <c r="K3" i="54"/>
  <c r="N3" i="54" s="1"/>
  <c r="I3" i="54"/>
  <c r="J3" i="54" s="1"/>
  <c r="K236" i="54"/>
  <c r="N236" i="54" s="1"/>
  <c r="K28" i="54"/>
  <c r="N28" i="54" s="1"/>
  <c r="J28" i="54"/>
  <c r="K29" i="54"/>
  <c r="N29" i="54" s="1"/>
  <c r="I29" i="54"/>
  <c r="J29" i="54" s="1"/>
  <c r="J4" i="54"/>
  <c r="J5" i="54"/>
  <c r="J6" i="54"/>
  <c r="J7" i="54"/>
  <c r="J8" i="54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J46" i="54"/>
  <c r="J47" i="54"/>
  <c r="J48" i="54"/>
  <c r="J49" i="54"/>
  <c r="J50" i="54"/>
  <c r="J51" i="54"/>
  <c r="J52" i="54"/>
  <c r="J53" i="54"/>
  <c r="J54" i="54"/>
  <c r="J55" i="54"/>
  <c r="J56" i="54"/>
  <c r="J57" i="54"/>
  <c r="J58" i="54"/>
  <c r="J59" i="54"/>
  <c r="J60" i="54"/>
  <c r="J61" i="54"/>
  <c r="J62" i="54"/>
  <c r="J63" i="54"/>
  <c r="J64" i="54"/>
  <c r="J65" i="54"/>
  <c r="J66" i="54"/>
  <c r="J67" i="54"/>
  <c r="J68" i="54"/>
  <c r="J69" i="54"/>
  <c r="J70" i="54"/>
  <c r="J71" i="54"/>
  <c r="J72" i="54"/>
  <c r="J73" i="54"/>
  <c r="J74" i="54"/>
  <c r="J75" i="54"/>
  <c r="J76" i="54"/>
  <c r="J77" i="54"/>
  <c r="J78" i="54"/>
  <c r="J79" i="54"/>
  <c r="J80" i="54"/>
  <c r="J81" i="54"/>
  <c r="J82" i="54"/>
  <c r="J83" i="54"/>
  <c r="J84" i="54"/>
  <c r="J85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0" i="54"/>
  <c r="J101" i="54"/>
  <c r="J102" i="54"/>
  <c r="J103" i="54"/>
  <c r="J104" i="54"/>
  <c r="J105" i="54"/>
  <c r="J106" i="54"/>
  <c r="J107" i="54"/>
  <c r="J108" i="54"/>
  <c r="J109" i="54"/>
  <c r="J110" i="54"/>
  <c r="J111" i="54"/>
  <c r="J112" i="54"/>
  <c r="J113" i="54"/>
  <c r="J115" i="54"/>
  <c r="J116" i="54"/>
  <c r="J117" i="54"/>
  <c r="J118" i="54"/>
  <c r="J119" i="54"/>
  <c r="J120" i="54"/>
  <c r="J121" i="54"/>
  <c r="J122" i="54"/>
  <c r="J123" i="54"/>
  <c r="J124" i="54"/>
  <c r="J125" i="54"/>
  <c r="J126" i="54"/>
  <c r="J127" i="54"/>
  <c r="J128" i="54"/>
  <c r="J129" i="54"/>
  <c r="J130" i="54"/>
  <c r="J131" i="54"/>
  <c r="J132" i="54"/>
  <c r="J133" i="54"/>
  <c r="J134" i="54"/>
  <c r="J135" i="54"/>
  <c r="J136" i="54"/>
  <c r="J137" i="54"/>
  <c r="J138" i="54"/>
  <c r="J139" i="54"/>
  <c r="J140" i="54"/>
  <c r="J141" i="54"/>
  <c r="J142" i="54"/>
  <c r="J143" i="54"/>
  <c r="J144" i="54"/>
  <c r="J145" i="54"/>
  <c r="J146" i="54"/>
  <c r="J147" i="54"/>
  <c r="J148" i="54"/>
  <c r="J149" i="54"/>
  <c r="J150" i="54"/>
  <c r="J151" i="54"/>
  <c r="J152" i="54"/>
  <c r="J153" i="54"/>
  <c r="J154" i="54"/>
  <c r="J155" i="54"/>
  <c r="J156" i="54"/>
  <c r="J157" i="54"/>
  <c r="J158" i="54"/>
  <c r="J159" i="54"/>
  <c r="J160" i="54"/>
  <c r="J161" i="54"/>
  <c r="J162" i="54"/>
  <c r="J163" i="54"/>
  <c r="J164" i="54"/>
  <c r="J165" i="54"/>
  <c r="J166" i="54"/>
  <c r="J167" i="54"/>
  <c r="J168" i="54"/>
  <c r="J169" i="54"/>
  <c r="J170" i="54"/>
  <c r="J171" i="54"/>
  <c r="J172" i="54"/>
  <c r="J173" i="54"/>
  <c r="J174" i="54"/>
  <c r="J175" i="54"/>
  <c r="J176" i="54"/>
  <c r="J177" i="54"/>
  <c r="J178" i="54"/>
  <c r="J179" i="54"/>
  <c r="J180" i="54"/>
  <c r="J181" i="54"/>
  <c r="J182" i="54"/>
  <c r="J183" i="54"/>
  <c r="J184" i="54"/>
  <c r="J185" i="54"/>
  <c r="J186" i="54"/>
  <c r="J187" i="54"/>
  <c r="J188" i="54"/>
  <c r="J189" i="54"/>
  <c r="J190" i="54"/>
  <c r="J191" i="54"/>
  <c r="J192" i="54"/>
  <c r="J193" i="54"/>
  <c r="J194" i="54"/>
  <c r="J195" i="54"/>
  <c r="J196" i="54"/>
  <c r="J197" i="54"/>
  <c r="J198" i="54"/>
  <c r="J199" i="54"/>
  <c r="J200" i="54"/>
  <c r="J201" i="54"/>
  <c r="J202" i="54"/>
  <c r="J203" i="54"/>
  <c r="J204" i="54"/>
  <c r="J205" i="54"/>
  <c r="J206" i="54"/>
  <c r="J207" i="54"/>
  <c r="J208" i="54"/>
  <c r="J209" i="54"/>
  <c r="J210" i="54"/>
  <c r="J211" i="54"/>
  <c r="J212" i="54"/>
  <c r="J213" i="54"/>
  <c r="J214" i="54"/>
  <c r="J215" i="54"/>
  <c r="J216" i="54"/>
  <c r="J217" i="54"/>
  <c r="J218" i="54"/>
  <c r="J219" i="54"/>
  <c r="J220" i="54"/>
  <c r="J221" i="54"/>
  <c r="J222" i="54"/>
  <c r="J223" i="54"/>
  <c r="J224" i="54"/>
  <c r="J225" i="54"/>
  <c r="J226" i="54"/>
  <c r="J227" i="54"/>
  <c r="J228" i="54"/>
  <c r="J229" i="54"/>
  <c r="J230" i="54"/>
  <c r="J231" i="54"/>
  <c r="J232" i="54"/>
  <c r="J233" i="54"/>
  <c r="J234" i="54"/>
  <c r="J235" i="54"/>
  <c r="H236" i="54"/>
  <c r="N4" i="54"/>
  <c r="N5" i="54"/>
  <c r="N6" i="54"/>
  <c r="N7" i="54"/>
  <c r="N8" i="54"/>
  <c r="N9" i="54"/>
  <c r="N10" i="54"/>
  <c r="N11" i="54"/>
  <c r="N12" i="54"/>
  <c r="N13" i="54"/>
  <c r="N14" i="54"/>
  <c r="N15" i="54"/>
  <c r="N16" i="54"/>
  <c r="N17" i="54"/>
  <c r="N18" i="54"/>
  <c r="N19" i="54"/>
  <c r="N20" i="54"/>
  <c r="N21" i="54"/>
  <c r="N22" i="54"/>
  <c r="N23" i="54"/>
  <c r="N24" i="54"/>
  <c r="N25" i="54"/>
  <c r="N26" i="54"/>
  <c r="N27" i="54"/>
  <c r="N31" i="54"/>
  <c r="N32" i="54"/>
  <c r="N33" i="54"/>
  <c r="N34" i="54"/>
  <c r="N35" i="54"/>
  <c r="N36" i="54"/>
  <c r="N37" i="54"/>
  <c r="N38" i="54"/>
  <c r="N39" i="54"/>
  <c r="N40" i="54"/>
  <c r="N41" i="54"/>
  <c r="N42" i="54"/>
  <c r="N44" i="54"/>
  <c r="N45" i="54"/>
  <c r="N46" i="54"/>
  <c r="N47" i="54"/>
  <c r="N48" i="54"/>
  <c r="N49" i="54"/>
  <c r="N50" i="54"/>
  <c r="N51" i="54"/>
  <c r="N52" i="54"/>
  <c r="N53" i="54"/>
  <c r="N54" i="54"/>
  <c r="N55" i="54"/>
  <c r="N56" i="54"/>
  <c r="N57" i="54"/>
  <c r="N58" i="54"/>
  <c r="N59" i="54"/>
  <c r="N60" i="54"/>
  <c r="N61" i="54"/>
  <c r="N62" i="54"/>
  <c r="N63" i="54"/>
  <c r="N64" i="54"/>
  <c r="N65" i="54"/>
  <c r="N66" i="54"/>
  <c r="N67" i="54"/>
  <c r="N68" i="54"/>
  <c r="N69" i="54"/>
  <c r="N70" i="54"/>
  <c r="N71" i="54"/>
  <c r="N72" i="54"/>
  <c r="N73" i="54"/>
  <c r="N74" i="54"/>
  <c r="N75" i="54"/>
  <c r="N76" i="54"/>
  <c r="N77" i="54"/>
  <c r="N78" i="54"/>
  <c r="N79" i="54"/>
  <c r="N80" i="54"/>
  <c r="N81" i="54"/>
  <c r="N82" i="54"/>
  <c r="N83" i="54"/>
  <c r="N84" i="54"/>
  <c r="N85" i="54"/>
  <c r="N86" i="54"/>
  <c r="N87" i="54"/>
  <c r="N88" i="54"/>
  <c r="N89" i="54"/>
  <c r="N90" i="54"/>
  <c r="N91" i="54"/>
  <c r="N92" i="54"/>
  <c r="N93" i="54"/>
  <c r="N94" i="54"/>
  <c r="N95" i="54"/>
  <c r="N96" i="54"/>
  <c r="N97" i="54"/>
  <c r="N98" i="54"/>
  <c r="N99" i="54"/>
  <c r="N100" i="54"/>
  <c r="N101" i="54"/>
  <c r="N102" i="54"/>
  <c r="N103" i="54"/>
  <c r="N104" i="54"/>
  <c r="N105" i="54"/>
  <c r="N106" i="54"/>
  <c r="N107" i="54"/>
  <c r="N108" i="54"/>
  <c r="N109" i="54"/>
  <c r="N110" i="54"/>
  <c r="N111" i="54"/>
  <c r="N112" i="54"/>
  <c r="N113" i="54"/>
  <c r="N114" i="54"/>
  <c r="N115" i="54"/>
  <c r="N116" i="54"/>
  <c r="N117" i="54"/>
  <c r="N118" i="54"/>
  <c r="N119" i="54"/>
  <c r="N120" i="54"/>
  <c r="N121" i="54"/>
  <c r="N122" i="54"/>
  <c r="N123" i="54"/>
  <c r="N124" i="54"/>
  <c r="N125" i="54"/>
  <c r="N126" i="54"/>
  <c r="N127" i="54"/>
  <c r="N128" i="54"/>
  <c r="N129" i="54"/>
  <c r="N130" i="54"/>
  <c r="N131" i="54"/>
  <c r="N132" i="54"/>
  <c r="N133" i="54"/>
  <c r="N134" i="54"/>
  <c r="N135" i="54"/>
  <c r="N136" i="54"/>
  <c r="N137" i="54"/>
  <c r="N138" i="54"/>
  <c r="N139" i="54"/>
  <c r="N140" i="54"/>
  <c r="N141" i="54"/>
  <c r="N142" i="54"/>
  <c r="N143" i="54"/>
  <c r="N144" i="54"/>
  <c r="N145" i="54"/>
  <c r="N146" i="54"/>
  <c r="N147" i="54"/>
  <c r="N148" i="54"/>
  <c r="N149" i="54"/>
  <c r="N150" i="54"/>
  <c r="N151" i="54"/>
  <c r="N152" i="54"/>
  <c r="N153" i="54"/>
  <c r="N154" i="54"/>
  <c r="N155" i="54"/>
  <c r="N156" i="54"/>
  <c r="N157" i="54"/>
  <c r="N158" i="54"/>
  <c r="N159" i="54"/>
  <c r="N160" i="54"/>
  <c r="N161" i="54"/>
  <c r="N162" i="54"/>
  <c r="N163" i="54"/>
  <c r="N164" i="54"/>
  <c r="N165" i="54"/>
  <c r="N166" i="54"/>
  <c r="N167" i="54"/>
  <c r="N168" i="54"/>
  <c r="N169" i="54"/>
  <c r="N170" i="54"/>
  <c r="N171" i="54"/>
  <c r="N172" i="54"/>
  <c r="N173" i="54"/>
  <c r="N174" i="54"/>
  <c r="N175" i="54"/>
  <c r="N176" i="54"/>
  <c r="N177" i="54"/>
  <c r="N178" i="54"/>
  <c r="N179" i="54"/>
  <c r="N180" i="54"/>
  <c r="N181" i="54"/>
  <c r="N182" i="54"/>
  <c r="N183" i="54"/>
  <c r="N184" i="54"/>
  <c r="N185" i="54"/>
  <c r="N186" i="54"/>
  <c r="N187" i="54"/>
  <c r="N188" i="54"/>
  <c r="N189" i="54"/>
  <c r="N190" i="54"/>
  <c r="N191" i="54"/>
  <c r="N192" i="54"/>
  <c r="N193" i="54"/>
  <c r="N194" i="54"/>
  <c r="N195" i="54"/>
  <c r="N196" i="54"/>
  <c r="N197" i="54"/>
  <c r="N198" i="54"/>
  <c r="N199" i="54"/>
  <c r="N200" i="54"/>
  <c r="N201" i="54"/>
  <c r="N202" i="54"/>
  <c r="N203" i="54"/>
  <c r="N204" i="54"/>
  <c r="N205" i="54"/>
  <c r="N206" i="54"/>
  <c r="N207" i="54"/>
  <c r="N208" i="54"/>
  <c r="N209" i="54"/>
  <c r="N210" i="54"/>
  <c r="N211" i="54"/>
  <c r="N212" i="54"/>
  <c r="N213" i="54"/>
  <c r="N214" i="54"/>
  <c r="N215" i="54"/>
  <c r="N216" i="54"/>
  <c r="N217" i="54"/>
  <c r="N218" i="54"/>
  <c r="N219" i="54"/>
  <c r="N220" i="54"/>
  <c r="N221" i="54"/>
  <c r="N222" i="54"/>
  <c r="N223" i="54"/>
  <c r="N224" i="54"/>
  <c r="N225" i="54"/>
  <c r="N226" i="54"/>
  <c r="N227" i="54"/>
  <c r="N228" i="54"/>
  <c r="N229" i="54"/>
  <c r="N230" i="54"/>
  <c r="N231" i="54"/>
  <c r="N232" i="54"/>
  <c r="N233" i="54"/>
  <c r="N234" i="54"/>
  <c r="N235" i="54"/>
  <c r="L4" i="54"/>
  <c r="L5" i="54"/>
  <c r="L6" i="54"/>
  <c r="L7" i="54"/>
  <c r="L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92" i="54"/>
  <c r="L93" i="54"/>
  <c r="L94" i="54"/>
  <c r="L95" i="54"/>
  <c r="L96" i="54"/>
  <c r="L97" i="54"/>
  <c r="L98" i="54"/>
  <c r="L99" i="54"/>
  <c r="L100" i="54"/>
  <c r="L101" i="54"/>
  <c r="L102" i="54"/>
  <c r="L103" i="54"/>
  <c r="L104" i="54"/>
  <c r="L105" i="54"/>
  <c r="L106" i="54"/>
  <c r="L107" i="54"/>
  <c r="L108" i="54"/>
  <c r="L109" i="54"/>
  <c r="L110" i="54"/>
  <c r="L111" i="54"/>
  <c r="L112" i="54"/>
  <c r="L113" i="54"/>
  <c r="L115" i="54"/>
  <c r="L116" i="54"/>
  <c r="L117" i="54"/>
  <c r="L118" i="54"/>
  <c r="L119" i="54"/>
  <c r="L120" i="54"/>
  <c r="L121" i="54"/>
  <c r="L122" i="54"/>
  <c r="L123" i="54"/>
  <c r="L124" i="54"/>
  <c r="L125" i="54"/>
  <c r="L126" i="54"/>
  <c r="L127" i="54"/>
  <c r="L128" i="54"/>
  <c r="L129" i="54"/>
  <c r="L130" i="54"/>
  <c r="L131" i="54"/>
  <c r="L132" i="54"/>
  <c r="L133" i="54"/>
  <c r="L134" i="54"/>
  <c r="L135" i="54"/>
  <c r="L136" i="54"/>
  <c r="L137" i="54"/>
  <c r="L138" i="54"/>
  <c r="L139" i="54"/>
  <c r="L140" i="54"/>
  <c r="L141" i="54"/>
  <c r="L142" i="54"/>
  <c r="L143" i="54"/>
  <c r="L144" i="54"/>
  <c r="L145" i="54"/>
  <c r="L146" i="54"/>
  <c r="L147" i="54"/>
  <c r="L148" i="54"/>
  <c r="L149" i="54"/>
  <c r="L150" i="54"/>
  <c r="L151" i="54"/>
  <c r="L152" i="54"/>
  <c r="L153" i="54"/>
  <c r="L154" i="54"/>
  <c r="L155" i="54"/>
  <c r="L156" i="54"/>
  <c r="L157" i="54"/>
  <c r="L158" i="54"/>
  <c r="L159" i="54"/>
  <c r="L160" i="54"/>
  <c r="L161" i="54"/>
  <c r="L162" i="54"/>
  <c r="L163" i="54"/>
  <c r="L164" i="54"/>
  <c r="L165" i="54"/>
  <c r="L166" i="54"/>
  <c r="L167" i="54"/>
  <c r="L168" i="54"/>
  <c r="L169" i="54"/>
  <c r="L170" i="54"/>
  <c r="L171" i="54"/>
  <c r="L172" i="54"/>
  <c r="L173" i="54"/>
  <c r="L174" i="54"/>
  <c r="L175" i="54"/>
  <c r="L176" i="54"/>
  <c r="L177" i="54"/>
  <c r="L178" i="54"/>
  <c r="L179" i="54"/>
  <c r="L180" i="54"/>
  <c r="L181" i="54"/>
  <c r="L182" i="54"/>
  <c r="L183" i="54"/>
  <c r="L184" i="54"/>
  <c r="L185" i="54"/>
  <c r="L186" i="54"/>
  <c r="L187" i="54"/>
  <c r="L188" i="54"/>
  <c r="L189" i="54"/>
  <c r="L190" i="54"/>
  <c r="L191" i="54"/>
  <c r="L192" i="54"/>
  <c r="L193" i="54"/>
  <c r="L194" i="54"/>
  <c r="L195" i="54"/>
  <c r="L196" i="54"/>
  <c r="L197" i="54"/>
  <c r="L198" i="54"/>
  <c r="L199" i="54"/>
  <c r="L200" i="54"/>
  <c r="L201" i="54"/>
  <c r="L202" i="54"/>
  <c r="L203" i="54"/>
  <c r="L204" i="54"/>
  <c r="L205" i="54"/>
  <c r="L206" i="54"/>
  <c r="L207" i="54"/>
  <c r="L208" i="54"/>
  <c r="L209" i="54"/>
  <c r="L210" i="54"/>
  <c r="L211" i="54"/>
  <c r="L212" i="54"/>
  <c r="L213" i="54"/>
  <c r="L214" i="54"/>
  <c r="L215" i="54"/>
  <c r="L216" i="54"/>
  <c r="L217" i="54"/>
  <c r="L218" i="54"/>
  <c r="L219" i="54"/>
  <c r="L220" i="54"/>
  <c r="L221" i="54"/>
  <c r="L222" i="54"/>
  <c r="L223" i="54"/>
  <c r="L224" i="54"/>
  <c r="L225" i="54"/>
  <c r="L226" i="54"/>
  <c r="L227" i="54"/>
  <c r="L228" i="54"/>
  <c r="L229" i="54"/>
  <c r="L230" i="54"/>
  <c r="L231" i="54"/>
  <c r="L232" i="54"/>
  <c r="L233" i="54"/>
  <c r="L234" i="54"/>
  <c r="L235" i="54"/>
  <c r="F236" i="54"/>
  <c r="H3" i="54"/>
  <c r="H4" i="54"/>
  <c r="H5" i="54"/>
  <c r="H6" i="54"/>
  <c r="H7" i="54"/>
  <c r="H8" i="54"/>
  <c r="H9" i="54"/>
  <c r="H10" i="54"/>
  <c r="H11" i="54"/>
  <c r="H12" i="54"/>
  <c r="H13" i="54"/>
  <c r="H14" i="54"/>
  <c r="H15" i="54"/>
  <c r="H17" i="54"/>
  <c r="H18" i="54"/>
  <c r="H19" i="54"/>
  <c r="H20" i="54"/>
  <c r="H21" i="54"/>
  <c r="H22" i="54"/>
  <c r="H23" i="54"/>
  <c r="H24" i="54"/>
  <c r="H25" i="54"/>
  <c r="H26" i="54"/>
  <c r="H27" i="54"/>
  <c r="H28" i="54"/>
  <c r="H29" i="54"/>
  <c r="H30" i="54"/>
  <c r="H31" i="54"/>
  <c r="H32" i="54"/>
  <c r="H33" i="54"/>
  <c r="H34" i="54"/>
  <c r="H35" i="54"/>
  <c r="H36" i="54"/>
  <c r="H37" i="54"/>
  <c r="H38" i="54"/>
  <c r="H39" i="54"/>
  <c r="H40" i="54"/>
  <c r="H41" i="54"/>
  <c r="H42" i="54"/>
  <c r="H43" i="54"/>
  <c r="H44" i="54"/>
  <c r="H45" i="54"/>
  <c r="H46" i="54"/>
  <c r="H47" i="54"/>
  <c r="H48" i="54"/>
  <c r="H49" i="54"/>
  <c r="H50" i="54"/>
  <c r="H51" i="54"/>
  <c r="H52" i="54"/>
  <c r="H53" i="54"/>
  <c r="H54" i="54"/>
  <c r="H55" i="54"/>
  <c r="H56" i="54"/>
  <c r="H57" i="54"/>
  <c r="H58" i="54"/>
  <c r="H59" i="54"/>
  <c r="H60" i="54"/>
  <c r="H61" i="54"/>
  <c r="H62" i="54"/>
  <c r="H63" i="54"/>
  <c r="H64" i="54"/>
  <c r="H65" i="54"/>
  <c r="H66" i="54"/>
  <c r="H67" i="54"/>
  <c r="H68" i="54"/>
  <c r="H69" i="54"/>
  <c r="H70" i="54"/>
  <c r="H71" i="54"/>
  <c r="H72" i="54"/>
  <c r="H73" i="54"/>
  <c r="H74" i="54"/>
  <c r="H75" i="54"/>
  <c r="H76" i="54"/>
  <c r="H77" i="54"/>
  <c r="H78" i="54"/>
  <c r="H79" i="54"/>
  <c r="H80" i="54"/>
  <c r="H81" i="54"/>
  <c r="H82" i="54"/>
  <c r="H83" i="54"/>
  <c r="H84" i="54"/>
  <c r="H85" i="54"/>
  <c r="H86" i="54"/>
  <c r="H87" i="54"/>
  <c r="H88" i="54"/>
  <c r="H89" i="54"/>
  <c r="H90" i="54"/>
  <c r="H91" i="54"/>
  <c r="H92" i="54"/>
  <c r="H93" i="54"/>
  <c r="H94" i="54"/>
  <c r="H95" i="54"/>
  <c r="H96" i="54"/>
  <c r="H97" i="54"/>
  <c r="H98" i="54"/>
  <c r="H99" i="54"/>
  <c r="H100" i="54"/>
  <c r="H101" i="54"/>
  <c r="H102" i="54"/>
  <c r="H103" i="54"/>
  <c r="H104" i="54"/>
  <c r="H105" i="54"/>
  <c r="H106" i="54"/>
  <c r="H107" i="54"/>
  <c r="H108" i="54"/>
  <c r="H109" i="54"/>
  <c r="H110" i="54"/>
  <c r="H111" i="54"/>
  <c r="H112" i="54"/>
  <c r="H113" i="54"/>
  <c r="H114" i="54"/>
  <c r="H115" i="54"/>
  <c r="H116" i="54"/>
  <c r="H117" i="54"/>
  <c r="H118" i="54"/>
  <c r="H119" i="54"/>
  <c r="H120" i="54"/>
  <c r="H121" i="54"/>
  <c r="H122" i="54"/>
  <c r="H123" i="54"/>
  <c r="H124" i="54"/>
  <c r="H125" i="54"/>
  <c r="H126" i="54"/>
  <c r="H127" i="54"/>
  <c r="H128" i="54"/>
  <c r="H129" i="54"/>
  <c r="H130" i="54"/>
  <c r="H131" i="54"/>
  <c r="H132" i="54"/>
  <c r="H133" i="54"/>
  <c r="H134" i="54"/>
  <c r="H135" i="54"/>
  <c r="H136" i="54"/>
  <c r="H137" i="54"/>
  <c r="H138" i="54"/>
  <c r="H139" i="54"/>
  <c r="H140" i="54"/>
  <c r="H141" i="54"/>
  <c r="H142" i="54"/>
  <c r="H143" i="54"/>
  <c r="H144" i="54"/>
  <c r="H145" i="54"/>
  <c r="H146" i="54"/>
  <c r="H147" i="54"/>
  <c r="H148" i="54"/>
  <c r="H149" i="54"/>
  <c r="H150" i="54"/>
  <c r="H151" i="54"/>
  <c r="H152" i="54"/>
  <c r="H153" i="54"/>
  <c r="H154" i="54"/>
  <c r="H155" i="54"/>
  <c r="H156" i="54"/>
  <c r="H157" i="54"/>
  <c r="H158" i="54"/>
  <c r="H159" i="54"/>
  <c r="H160" i="54"/>
  <c r="H161" i="54"/>
  <c r="H162" i="54"/>
  <c r="H163" i="54"/>
  <c r="H164" i="54"/>
  <c r="H165" i="54"/>
  <c r="H166" i="54"/>
  <c r="H167" i="54"/>
  <c r="H168" i="54"/>
  <c r="H169" i="54"/>
  <c r="H170" i="54"/>
  <c r="H171" i="54"/>
  <c r="H172" i="54"/>
  <c r="H173" i="54"/>
  <c r="H174" i="54"/>
  <c r="H175" i="54"/>
  <c r="H176" i="54"/>
  <c r="H177" i="54"/>
  <c r="H178" i="54"/>
  <c r="H179" i="54"/>
  <c r="H180" i="54"/>
  <c r="H181" i="54"/>
  <c r="H182" i="54"/>
  <c r="H183" i="54"/>
  <c r="H184" i="54"/>
  <c r="H185" i="54"/>
  <c r="H186" i="54"/>
  <c r="H187" i="54"/>
  <c r="H188" i="54"/>
  <c r="H189" i="54"/>
  <c r="H190" i="54"/>
  <c r="H191" i="54"/>
  <c r="H192" i="54"/>
  <c r="H193" i="54"/>
  <c r="H194" i="54"/>
  <c r="H195" i="54"/>
  <c r="H196" i="54"/>
  <c r="H197" i="54"/>
  <c r="H198" i="54"/>
  <c r="H199" i="54"/>
  <c r="H200" i="54"/>
  <c r="H201" i="54"/>
  <c r="H202" i="54"/>
  <c r="H203" i="54"/>
  <c r="H204" i="54"/>
  <c r="H205" i="54"/>
  <c r="H206" i="54"/>
  <c r="H207" i="54"/>
  <c r="H208" i="54"/>
  <c r="H209" i="54"/>
  <c r="H210" i="54"/>
  <c r="H211" i="54"/>
  <c r="H212" i="54"/>
  <c r="H213" i="54"/>
  <c r="H214" i="54"/>
  <c r="H215" i="54"/>
  <c r="H216" i="54"/>
  <c r="H217" i="54"/>
  <c r="H218" i="54"/>
  <c r="H219" i="54"/>
  <c r="H220" i="54"/>
  <c r="H221" i="54"/>
  <c r="H222" i="54"/>
  <c r="H223" i="54"/>
  <c r="H224" i="54"/>
  <c r="H225" i="54"/>
  <c r="H226" i="54"/>
  <c r="H227" i="54"/>
  <c r="H228" i="54"/>
  <c r="H229" i="54"/>
  <c r="H230" i="54"/>
  <c r="H231" i="54"/>
  <c r="H232" i="54"/>
  <c r="H233" i="54"/>
  <c r="H234" i="54"/>
  <c r="F3" i="54"/>
  <c r="F4" i="54"/>
  <c r="F5" i="54"/>
  <c r="F6" i="54"/>
  <c r="F7" i="54"/>
  <c r="F8" i="54"/>
  <c r="F9" i="54"/>
  <c r="F10" i="54"/>
  <c r="F11" i="54"/>
  <c r="F12" i="54"/>
  <c r="F13" i="54"/>
  <c r="F14" i="54"/>
  <c r="F15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52" i="54"/>
  <c r="F53" i="54"/>
  <c r="F54" i="54"/>
  <c r="F55" i="54"/>
  <c r="F56" i="54"/>
  <c r="F57" i="54"/>
  <c r="F58" i="54"/>
  <c r="F59" i="54"/>
  <c r="F60" i="54"/>
  <c r="F61" i="54"/>
  <c r="F62" i="54"/>
  <c r="F63" i="54"/>
  <c r="F64" i="54"/>
  <c r="F65" i="54"/>
  <c r="F66" i="54"/>
  <c r="F67" i="54"/>
  <c r="F68" i="54"/>
  <c r="F69" i="54"/>
  <c r="F70" i="54"/>
  <c r="F71" i="54"/>
  <c r="F72" i="54"/>
  <c r="F73" i="54"/>
  <c r="F74" i="54"/>
  <c r="F75" i="54"/>
  <c r="F76" i="54"/>
  <c r="F77" i="54"/>
  <c r="F78" i="54"/>
  <c r="F79" i="54"/>
  <c r="F80" i="54"/>
  <c r="F81" i="54"/>
  <c r="F82" i="54"/>
  <c r="F83" i="54"/>
  <c r="F84" i="54"/>
  <c r="F85" i="54"/>
  <c r="F86" i="54"/>
  <c r="F87" i="54"/>
  <c r="F88" i="54"/>
  <c r="F89" i="54"/>
  <c r="F90" i="54"/>
  <c r="F91" i="54"/>
  <c r="F92" i="54"/>
  <c r="F93" i="54"/>
  <c r="F94" i="54"/>
  <c r="F95" i="54"/>
  <c r="F96" i="54"/>
  <c r="F97" i="54"/>
  <c r="F98" i="54"/>
  <c r="F99" i="54"/>
  <c r="F100" i="54"/>
  <c r="F101" i="54"/>
  <c r="F102" i="54"/>
  <c r="F103" i="54"/>
  <c r="F104" i="54"/>
  <c r="F105" i="54"/>
  <c r="F106" i="54"/>
  <c r="F107" i="54"/>
  <c r="F108" i="54"/>
  <c r="F109" i="54"/>
  <c r="F110" i="54"/>
  <c r="F111" i="54"/>
  <c r="F112" i="54"/>
  <c r="F113" i="54"/>
  <c r="F114" i="54"/>
  <c r="F115" i="54"/>
  <c r="F116" i="54"/>
  <c r="F117" i="54"/>
  <c r="F118" i="54"/>
  <c r="F119" i="54"/>
  <c r="F120" i="54"/>
  <c r="F121" i="54"/>
  <c r="F122" i="54"/>
  <c r="F123" i="54"/>
  <c r="F124" i="54"/>
  <c r="F125" i="54"/>
  <c r="F126" i="54"/>
  <c r="F127" i="54"/>
  <c r="F128" i="54"/>
  <c r="F129" i="54"/>
  <c r="F130" i="54"/>
  <c r="F131" i="54"/>
  <c r="F132" i="54"/>
  <c r="F133" i="54"/>
  <c r="F134" i="54"/>
  <c r="F135" i="54"/>
  <c r="F136" i="54"/>
  <c r="F137" i="54"/>
  <c r="F138" i="54"/>
  <c r="F139" i="54"/>
  <c r="F140" i="54"/>
  <c r="F141" i="54"/>
  <c r="F142" i="54"/>
  <c r="F143" i="54"/>
  <c r="F144" i="54"/>
  <c r="F145" i="54"/>
  <c r="F146" i="54"/>
  <c r="F147" i="54"/>
  <c r="F148" i="54"/>
  <c r="F149" i="54"/>
  <c r="F150" i="54"/>
  <c r="F151" i="54"/>
  <c r="F152" i="54"/>
  <c r="F153" i="54"/>
  <c r="F154" i="54"/>
  <c r="F155" i="54"/>
  <c r="F156" i="54"/>
  <c r="F157" i="54"/>
  <c r="F158" i="54"/>
  <c r="F159" i="54"/>
  <c r="F160" i="54"/>
  <c r="F161" i="54"/>
  <c r="F162" i="54"/>
  <c r="F163" i="54"/>
  <c r="F164" i="54"/>
  <c r="F165" i="54"/>
  <c r="F166" i="54"/>
  <c r="F167" i="54"/>
  <c r="F168" i="54"/>
  <c r="F169" i="54"/>
  <c r="F170" i="54"/>
  <c r="F171" i="54"/>
  <c r="F172" i="54"/>
  <c r="F173" i="54"/>
  <c r="F174" i="54"/>
  <c r="F175" i="54"/>
  <c r="F176" i="54"/>
  <c r="F177" i="54"/>
  <c r="F178" i="54"/>
  <c r="F179" i="54"/>
  <c r="F180" i="54"/>
  <c r="F181" i="54"/>
  <c r="F182" i="54"/>
  <c r="F183" i="54"/>
  <c r="F184" i="54"/>
  <c r="F185" i="54"/>
  <c r="F186" i="54"/>
  <c r="F187" i="54"/>
  <c r="F188" i="54"/>
  <c r="F189" i="54"/>
  <c r="F190" i="54"/>
  <c r="F191" i="54"/>
  <c r="F192" i="54"/>
  <c r="F193" i="54"/>
  <c r="F194" i="54"/>
  <c r="F195" i="54"/>
  <c r="F196" i="54"/>
  <c r="F197" i="54"/>
  <c r="F198" i="54"/>
  <c r="F199" i="54"/>
  <c r="F200" i="54"/>
  <c r="F201" i="54"/>
  <c r="F202" i="54"/>
  <c r="F203" i="54"/>
  <c r="F204" i="54"/>
  <c r="F205" i="54"/>
  <c r="F206" i="54"/>
  <c r="F207" i="54"/>
  <c r="F208" i="54"/>
  <c r="F209" i="54"/>
  <c r="F210" i="54"/>
  <c r="F211" i="54"/>
  <c r="F212" i="54"/>
  <c r="F213" i="54"/>
  <c r="F214" i="54"/>
  <c r="F215" i="54"/>
  <c r="F216" i="54"/>
  <c r="F217" i="54"/>
  <c r="F218" i="54"/>
  <c r="F219" i="54"/>
  <c r="F220" i="54"/>
  <c r="F221" i="54"/>
  <c r="F222" i="54"/>
  <c r="F223" i="54"/>
  <c r="F224" i="54"/>
  <c r="F225" i="54"/>
  <c r="F226" i="54"/>
  <c r="F227" i="54"/>
  <c r="F228" i="54"/>
  <c r="F229" i="54"/>
  <c r="F230" i="54"/>
  <c r="F231" i="54"/>
  <c r="F232" i="54"/>
  <c r="F233" i="54"/>
  <c r="F234" i="54"/>
  <c r="L30" i="54" l="1"/>
  <c r="L114" i="54"/>
  <c r="L28" i="54"/>
  <c r="N30" i="54"/>
  <c r="L3" i="54"/>
  <c r="L236" i="54"/>
  <c r="J236" i="54"/>
  <c r="L29" i="54"/>
  <c r="F16" i="54"/>
  <c r="H16" i="54"/>
</calcChain>
</file>

<file path=xl/sharedStrings.xml><?xml version="1.0" encoding="utf-8"?>
<sst xmlns="http://schemas.openxmlformats.org/spreadsheetml/2006/main" count="667" uniqueCount="245">
  <si>
    <t>行政経営部</t>
  </si>
  <si>
    <t>秘書人事人件費</t>
  </si>
  <si>
    <t>職員健康診断事業</t>
  </si>
  <si>
    <t>職員研修事業</t>
  </si>
  <si>
    <t>秘書人事管理事務事業</t>
  </si>
  <si>
    <t>企画事務事業</t>
  </si>
  <si>
    <t>電算管理事業</t>
  </si>
  <si>
    <t>契約検査事業</t>
  </si>
  <si>
    <t>財務会計事業</t>
  </si>
  <si>
    <t>財政管理事務事業</t>
  </si>
  <si>
    <t>市民生活部</t>
  </si>
  <si>
    <t>庁舎管理事業</t>
  </si>
  <si>
    <t>一般管理事務事業</t>
  </si>
  <si>
    <t>文書事業</t>
  </si>
  <si>
    <t>庁舎維持管理事業</t>
  </si>
  <si>
    <t>公用車管理事業</t>
  </si>
  <si>
    <t>財産管理事務事業</t>
  </si>
  <si>
    <t>公平委員会事業</t>
  </si>
  <si>
    <t>防犯対策事業</t>
  </si>
  <si>
    <t>選挙管理事業</t>
  </si>
  <si>
    <t>選挙啓発事業</t>
  </si>
  <si>
    <t>駐輪場維持管理事業</t>
  </si>
  <si>
    <t>交通安全推進事業</t>
  </si>
  <si>
    <t>交通安全対策事務事業</t>
  </si>
  <si>
    <t>災害対策事業</t>
  </si>
  <si>
    <t>災害対策事務事業</t>
  </si>
  <si>
    <t>地番家屋現況図修正事業</t>
  </si>
  <si>
    <t>課税計算事業</t>
  </si>
  <si>
    <t>税務総務事務事業</t>
  </si>
  <si>
    <t>徴収計算事業</t>
  </si>
  <si>
    <t>徴収事務事業</t>
  </si>
  <si>
    <t>市民活動推進事業</t>
  </si>
  <si>
    <t>都市・国際交流事業</t>
  </si>
  <si>
    <t>区長会事業</t>
  </si>
  <si>
    <t>統計調査総務事業</t>
  </si>
  <si>
    <t>商工統計調査事業</t>
  </si>
  <si>
    <t>諸統計調査事業</t>
  </si>
  <si>
    <t>住民記録電算処理事業</t>
  </si>
  <si>
    <t>戸籍住民基本台帳事務事業</t>
  </si>
  <si>
    <t>健康福祉部</t>
  </si>
  <si>
    <t>福祉推進事業</t>
  </si>
  <si>
    <t>総合福祉会館維持管理事業</t>
  </si>
  <si>
    <t>社会福祉総務事務事業</t>
  </si>
  <si>
    <t>心身障害児者福祉推進事業</t>
  </si>
  <si>
    <t>心身障害児者扶助事業</t>
  </si>
  <si>
    <t>心身障害者事務事業</t>
  </si>
  <si>
    <t>生活保護事業</t>
  </si>
  <si>
    <t>扶助事業</t>
  </si>
  <si>
    <t>災害救助事業</t>
  </si>
  <si>
    <t>老人福祉事業</t>
  </si>
  <si>
    <t>老人福祉センター運営事業</t>
  </si>
  <si>
    <t>老人扶助事業</t>
  </si>
  <si>
    <t>老人福祉事務事業</t>
  </si>
  <si>
    <t>利用者助成事業</t>
  </si>
  <si>
    <t>介護保険特別会計繰出事業</t>
  </si>
  <si>
    <t>児童館等管理運営事業</t>
  </si>
  <si>
    <t>児童福祉事務事業</t>
  </si>
  <si>
    <t>国民健康保険特別会計繰出事業</t>
  </si>
  <si>
    <t>福祉医療事業</t>
  </si>
  <si>
    <t>福祉医療事務事業</t>
  </si>
  <si>
    <t>後期高齢者医療事業</t>
  </si>
  <si>
    <t>保険料徴収資料等作成事業</t>
  </si>
  <si>
    <t>国民年金事業</t>
  </si>
  <si>
    <t>保健衛生事業</t>
  </si>
  <si>
    <t>保健センター運営事業</t>
  </si>
  <si>
    <t>休日診療所運営事業</t>
  </si>
  <si>
    <t>経済建設部</t>
  </si>
  <si>
    <t>労働事業</t>
  </si>
  <si>
    <t>農業委員会事業</t>
  </si>
  <si>
    <t>農村環境改善センター管理事業</t>
  </si>
  <si>
    <t>農業総務事務事業</t>
  </si>
  <si>
    <t>農業振興事業</t>
  </si>
  <si>
    <t>農地利用高度化事務事業</t>
  </si>
  <si>
    <t>畜産事業</t>
  </si>
  <si>
    <t>土地改良事業</t>
  </si>
  <si>
    <t>農地事務事業</t>
  </si>
  <si>
    <t>地域農政推進対策事業</t>
  </si>
  <si>
    <t>林務事務事業</t>
  </si>
  <si>
    <t>商工業振興預託事業</t>
  </si>
  <si>
    <t>観光振興補助事業</t>
  </si>
  <si>
    <t>観光事務事業</t>
  </si>
  <si>
    <t>消費者行政推進事業</t>
  </si>
  <si>
    <t>農業土木災害復旧事業</t>
  </si>
  <si>
    <t>土木総務事務事業</t>
  </si>
  <si>
    <t>道路台帳管理事業</t>
  </si>
  <si>
    <t>維持管理総務事務事業</t>
  </si>
  <si>
    <t>道路維持事業</t>
  </si>
  <si>
    <t>道路管理事業</t>
  </si>
  <si>
    <t>道路新設改良事業</t>
  </si>
  <si>
    <t>道路新設改良事務事業</t>
  </si>
  <si>
    <t>交通安全施設整備事業</t>
  </si>
  <si>
    <t>交通安全施設維持事業</t>
  </si>
  <si>
    <t>河川改修事業</t>
  </si>
  <si>
    <t>河川新設改良事務事業</t>
  </si>
  <si>
    <t>河川維持修繕事業</t>
  </si>
  <si>
    <t>河川管理事務事業</t>
  </si>
  <si>
    <t>道路河川災害復旧事業</t>
  </si>
  <si>
    <t>都市計画調査事業</t>
  </si>
  <si>
    <t>二村山緑地整備事業</t>
  </si>
  <si>
    <t>公園施設改修事業</t>
  </si>
  <si>
    <t>公園施設維持管理事業</t>
  </si>
  <si>
    <t>公園事務事業</t>
  </si>
  <si>
    <t>緑化対策事業</t>
  </si>
  <si>
    <t>緑化事務事業</t>
  </si>
  <si>
    <t>環境衛生事業</t>
  </si>
  <si>
    <t>公害対策事業</t>
  </si>
  <si>
    <t>公害対策事務事業</t>
  </si>
  <si>
    <t>東部知多衛生組合負担金事業</t>
  </si>
  <si>
    <t>清掃事業</t>
  </si>
  <si>
    <t>清掃事務事業</t>
  </si>
  <si>
    <t>塵芥処理事業</t>
  </si>
  <si>
    <t>塵芥処理事務事業</t>
  </si>
  <si>
    <t>有機循環推進事業</t>
  </si>
  <si>
    <t>し尿汲み取り事業</t>
  </si>
  <si>
    <t>し尿汲み取り事務事業</t>
  </si>
  <si>
    <t>会計管理事業</t>
  </si>
  <si>
    <t>非常備消防活動事業</t>
  </si>
  <si>
    <t>消防施設設置事業</t>
  </si>
  <si>
    <t>消防施設維持管理事業</t>
  </si>
  <si>
    <t>教育委員会事務事業</t>
  </si>
  <si>
    <t>教育振興事業</t>
  </si>
  <si>
    <t>教育相談事業</t>
  </si>
  <si>
    <t>小学校施設維持管理事業</t>
  </si>
  <si>
    <t>小学校管理事務事業</t>
  </si>
  <si>
    <t>小学校教育振興事業</t>
  </si>
  <si>
    <t>小学校教育振興補助事業</t>
  </si>
  <si>
    <t>小学校扶助事業</t>
  </si>
  <si>
    <t>中学校施設維持管理事業</t>
  </si>
  <si>
    <t>中学校管理事務事業</t>
  </si>
  <si>
    <t>中学校教育振興事業</t>
  </si>
  <si>
    <t>中学校教育振興補助事業</t>
  </si>
  <si>
    <t>中学校扶助事業</t>
  </si>
  <si>
    <t>給食センター活動事業</t>
  </si>
  <si>
    <t>給食センター維持管理事業</t>
  </si>
  <si>
    <t>社会教育活動事業</t>
  </si>
  <si>
    <t>社会教育関係団体補助事業</t>
  </si>
  <si>
    <t>公民館活動事業</t>
  </si>
  <si>
    <t>公民館維持管理事業</t>
  </si>
  <si>
    <t>文化財保護事業</t>
  </si>
  <si>
    <t>市史編さん事業</t>
  </si>
  <si>
    <t>文化広場管理事業</t>
  </si>
  <si>
    <t>文化振興事業</t>
  </si>
  <si>
    <t>文化会館維持管理事業</t>
  </si>
  <si>
    <t>青少年対策事業</t>
  </si>
  <si>
    <t>陶芸の館管理事業</t>
  </si>
  <si>
    <t>スポーツ振興事業</t>
  </si>
  <si>
    <t>保健体育総務事務事業</t>
  </si>
  <si>
    <t>体育施設維持管理事業</t>
  </si>
  <si>
    <t>図書館活動事業</t>
  </si>
  <si>
    <t>図書館維持管理事業</t>
  </si>
  <si>
    <t>議員活動事業</t>
  </si>
  <si>
    <t>事務局事業</t>
  </si>
  <si>
    <t>負担金事業</t>
  </si>
  <si>
    <t>監査事業</t>
  </si>
  <si>
    <t>公債費元金償還事業</t>
  </si>
  <si>
    <t>公債費利子償還事業</t>
  </si>
  <si>
    <t>財政調整基金積立事業</t>
  </si>
  <si>
    <t>教育施設建設及び整備基金積立事業</t>
  </si>
  <si>
    <t>公共施設建設及び整備基金積立事業</t>
  </si>
  <si>
    <t>減債基金積立事業</t>
  </si>
  <si>
    <t>予備費</t>
  </si>
  <si>
    <t>常備消防活動事業</t>
  </si>
  <si>
    <t>広報活動事業</t>
  </si>
  <si>
    <t>市民相談事業</t>
  </si>
  <si>
    <t>秘書広報課</t>
  </si>
  <si>
    <t>企画政策課</t>
  </si>
  <si>
    <t>地域創生事務事業</t>
  </si>
  <si>
    <t>財政課</t>
  </si>
  <si>
    <t>森林環境譲与税基金積立事業</t>
  </si>
  <si>
    <t>事務局人件費</t>
  </si>
  <si>
    <t>情報システム課</t>
  </si>
  <si>
    <t>総務課</t>
  </si>
  <si>
    <t>愛知県議会議員選挙執行事業</t>
  </si>
  <si>
    <t>市長・市議選挙執行事業</t>
  </si>
  <si>
    <t>防災防犯対策課</t>
  </si>
  <si>
    <t>税務課</t>
  </si>
  <si>
    <t>債権管理課</t>
  </si>
  <si>
    <t>市民課</t>
  </si>
  <si>
    <t>健康推進活動事業</t>
  </si>
  <si>
    <t>保育事業</t>
  </si>
  <si>
    <t>保険医療課</t>
  </si>
  <si>
    <t>子育て支援課</t>
  </si>
  <si>
    <t>母子保健活動事業</t>
  </si>
  <si>
    <t>子育て予防接種事業</t>
  </si>
  <si>
    <t>産業支援課</t>
  </si>
  <si>
    <t>商工総務事務事業</t>
  </si>
  <si>
    <t>ふるさと納税事務事業</t>
  </si>
  <si>
    <t>商工業振興補助事業</t>
  </si>
  <si>
    <t>土木課</t>
  </si>
  <si>
    <t>都市計画課</t>
  </si>
  <si>
    <t>都市計画事務事業</t>
  </si>
  <si>
    <t>街路事務事業</t>
  </si>
  <si>
    <t>環境課</t>
  </si>
  <si>
    <t>下水道課</t>
  </si>
  <si>
    <t>下水道事業会計繰出事業</t>
  </si>
  <si>
    <t>市街地整備課</t>
  </si>
  <si>
    <t>市街地開発事業</t>
  </si>
  <si>
    <t>農業政策課</t>
  </si>
  <si>
    <t>会計管理者</t>
  </si>
  <si>
    <t>出納室</t>
  </si>
  <si>
    <t>教育部</t>
  </si>
  <si>
    <t>学校教育課</t>
  </si>
  <si>
    <t>事務局事務事業</t>
  </si>
  <si>
    <t>教育振興補助事業</t>
  </si>
  <si>
    <t>教育振興事務事業</t>
  </si>
  <si>
    <t>生涯学習課</t>
  </si>
  <si>
    <t>図書館</t>
  </si>
  <si>
    <t>議会事務局</t>
  </si>
  <si>
    <t>議事課</t>
  </si>
  <si>
    <t>監査委員事務局</t>
  </si>
  <si>
    <t>公共施設管理事業</t>
  </si>
  <si>
    <t>公共施設管理課</t>
  </si>
  <si>
    <t>こども保育課</t>
  </si>
  <si>
    <t>地域福祉課</t>
  </si>
  <si>
    <t>長寿課</t>
  </si>
  <si>
    <t>地域介護予防活動支援事業</t>
  </si>
  <si>
    <t>地域包括支援体制事業</t>
  </si>
  <si>
    <t>生活支援体制整備事業</t>
  </si>
  <si>
    <t>健康推進課</t>
  </si>
  <si>
    <t>成人予防接種事業</t>
  </si>
  <si>
    <t>新型感染症予防接種事業</t>
  </si>
  <si>
    <t>放課後育成事業</t>
  </si>
  <si>
    <t>部名称</t>
  </si>
  <si>
    <t>課名称</t>
  </si>
  <si>
    <t>中事業名称</t>
  </si>
  <si>
    <t>合計</t>
  </si>
  <si>
    <t>有料駐車場維持管理事業</t>
  </si>
  <si>
    <t>共生社会課</t>
  </si>
  <si>
    <t>後期高齢者健康診査等事業</t>
  </si>
  <si>
    <t>新給食センター準備室</t>
  </si>
  <si>
    <t>給食センター整備事業</t>
  </si>
  <si>
    <t>差</t>
    <rPh sb="0" eb="1">
      <t>サ</t>
    </rPh>
    <phoneticPr fontId="18"/>
  </si>
  <si>
    <t>要求額</t>
    <phoneticPr fontId="18"/>
  </si>
  <si>
    <t>前年度予算額</t>
    <rPh sb="3" eb="6">
      <t>ヨサンガク</t>
    </rPh>
    <phoneticPr fontId="18"/>
  </si>
  <si>
    <t>B-A</t>
    <phoneticPr fontId="18"/>
  </si>
  <si>
    <t>副市長査定　C</t>
    <rPh sb="0" eb="3">
      <t>フクシチョウ</t>
    </rPh>
    <rPh sb="3" eb="5">
      <t>サテイ</t>
    </rPh>
    <phoneticPr fontId="18"/>
  </si>
  <si>
    <t>C-B</t>
    <phoneticPr fontId="18"/>
  </si>
  <si>
    <t>市長査定　D</t>
    <rPh sb="0" eb="2">
      <t>シチョウ</t>
    </rPh>
    <rPh sb="2" eb="4">
      <t>サテイ</t>
    </rPh>
    <phoneticPr fontId="18"/>
  </si>
  <si>
    <t>D-C</t>
    <phoneticPr fontId="18"/>
  </si>
  <si>
    <t>秘書広報課扱</t>
    <rPh sb="5" eb="6">
      <t>アツカ</t>
    </rPh>
    <phoneticPr fontId="18"/>
  </si>
  <si>
    <t>給与・手当（一般会計）</t>
    <rPh sb="0" eb="2">
      <t>キュウヨ</t>
    </rPh>
    <rPh sb="3" eb="5">
      <t>テアテ</t>
    </rPh>
    <rPh sb="6" eb="8">
      <t>イッパン</t>
    </rPh>
    <rPh sb="8" eb="10">
      <t>カイケイ</t>
    </rPh>
    <phoneticPr fontId="18"/>
  </si>
  <si>
    <t>財政課長査定　A</t>
    <rPh sb="0" eb="3">
      <t>ザイセイカ</t>
    </rPh>
    <rPh sb="3" eb="4">
      <t>チョウ</t>
    </rPh>
    <rPh sb="4" eb="6">
      <t>サテイ</t>
    </rPh>
    <phoneticPr fontId="18"/>
  </si>
  <si>
    <t>行政経営部長査定　B</t>
    <rPh sb="0" eb="4">
      <t>ギョウセイケイエイ</t>
    </rPh>
    <rPh sb="4" eb="8">
      <t>ブチョウサテイ</t>
    </rPh>
    <phoneticPr fontId="18"/>
  </si>
  <si>
    <t>A-要求額</t>
    <rPh sb="2" eb="4">
      <t>ヨウキュウ</t>
    </rPh>
    <rPh sb="4" eb="5">
      <t>ガク</t>
    </rPh>
    <phoneticPr fontId="18"/>
  </si>
  <si>
    <t>市民生活部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</si>
</sst>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 tint="4.9989318521683403E-2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Fill="1">
      <alignment vertical="center"/>
    </xf>
    <xf numFmtId="0" fontId="21" fillId="0" borderId="0" xfId="0" applyFont="1">
      <alignment vertical="center"/>
    </xf>
    <xf numFmtId="0" fontId="24" fillId="0" borderId="0" xfId="0" applyFont="1" applyAlignment="1">
      <alignment vertical="center" shrinkToFit="1"/>
    </xf>
    <xf numFmtId="3" fontId="24" fillId="0" borderId="0" xfId="0" applyNumberFormat="1" applyFont="1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3" fontId="19" fillId="0" borderId="0" xfId="0" applyNumberFormat="1" applyFont="1" applyAlignment="1">
      <alignment vertical="center" shrinkToFit="1"/>
    </xf>
    <xf numFmtId="3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3" fontId="21" fillId="0" borderId="0" xfId="0" applyNumberFormat="1" applyFont="1" applyAlignment="1">
      <alignment vertical="center" shrinkToFit="1"/>
    </xf>
    <xf numFmtId="3" fontId="21" fillId="0" borderId="0" xfId="0" applyNumberFormat="1" applyFont="1" applyFill="1" applyAlignment="1">
      <alignment vertical="center" shrinkToFi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タイトル 2" xfId="44" xr:uid="{00000000-0005-0000-0000-000019000000}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00000000-0005-0000-0000-000022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C000000}"/>
    <cellStyle name="良い" xfId="6" builtinId="26" customBuiltin="1"/>
  </cellStyles>
  <dxfs count="12">
    <dxf>
      <alignment horizontal="general" vertical="center" textRotation="0" wrapText="0" indent="0" justifyLastLine="0" shrinkToFit="1" readingOrder="0"/>
    </dxf>
    <dxf>
      <numFmt numFmtId="3" formatCode="#,##0"/>
      <alignment horizontal="general" vertical="center" textRotation="0" wrapText="0" indent="0" justifyLastLine="0" shrinkToFit="1" readingOrder="0"/>
    </dxf>
    <dxf>
      <alignment horizontal="general" vertical="center" textRotation="0" wrapText="0" indent="0" justifyLastLine="0" shrinkToFit="1" readingOrder="0"/>
    </dxf>
    <dxf>
      <alignment horizontal="general" vertical="center" textRotation="0" wrapText="0" indent="0" justifyLastLine="0" shrinkToFit="1" readingOrder="0"/>
    </dxf>
    <dxf>
      <numFmt numFmtId="3" formatCode="#,##0"/>
      <alignment horizontal="general" vertical="center" textRotation="0" wrapText="0" indent="0" justifyLastLine="0" shrinkToFit="1" readingOrder="0"/>
    </dxf>
    <dxf>
      <numFmt numFmtId="3" formatCode="#,##0"/>
      <alignment horizontal="general" vertical="center" textRotation="0" wrapText="0" indent="0" justifyLastLine="0" shrinkToFit="1" readingOrder="0"/>
    </dxf>
    <dxf>
      <numFmt numFmtId="3" formatCode="#,##0"/>
      <alignment horizontal="general" vertical="center" textRotation="0" wrapText="0" indent="0" justifyLastLine="0" shrinkToFit="1" readingOrder="0"/>
    </dxf>
    <dxf>
      <numFmt numFmtId="3" formatCode="#,##0"/>
      <alignment horizontal="general" vertical="center" textRotation="0" wrapText="0" indent="0" justifyLastLine="0" shrinkToFit="1" readingOrder="0"/>
    </dxf>
    <dxf>
      <numFmt numFmtId="3" formatCode="#,##0"/>
      <alignment horizontal="general" vertical="center" textRotation="0" wrapText="0" indent="0" justifyLastLine="0" shrinkToFit="1" readingOrder="0"/>
    </dxf>
    <dxf>
      <numFmt numFmtId="3" formatCode="#,##0"/>
      <alignment horizontal="general" vertical="center" textRotation="0" wrapText="0" indent="0" justifyLastLine="0" shrinkToFit="1" readingOrder="0"/>
    </dxf>
    <dxf>
      <numFmt numFmtId="3" formatCode="#,##0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ＭＳ Ｐゴシック"/>
        <family val="3"/>
        <charset val="128"/>
        <scheme val="minor"/>
      </font>
    </dxf>
  </dxfs>
  <tableStyles count="0" defaultTableStyle="TableStyleMedium2" defaultPivotStyle="PivotStyleLight16"/>
  <colors>
    <mruColors>
      <color rgb="FFCCECFF"/>
      <color rgb="FFFF99FF"/>
      <color rgb="FFFFFFCC"/>
      <color rgb="FFFFCCFF"/>
      <color rgb="FFCCFFCC"/>
      <color rgb="FF99FF99"/>
      <color rgb="FFCCCCFF"/>
      <color rgb="FFE9F57B"/>
      <color rgb="FFC61502"/>
      <color rgb="FFF9AB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F6DACB-866F-4952-9381-C82CDA2B49D4}" name="テーブル1" displayName="テーブル1" ref="A2:N236" totalsRowShown="0" headerRowDxfId="11">
  <autoFilter ref="A2:N236" xr:uid="{23F6DACB-866F-4952-9381-C82CDA2B49D4}"/>
  <tableColumns count="14">
    <tableColumn id="1" xr3:uid="{575B3B45-88B2-418E-A120-591B03B237ED}" name="部名称"/>
    <tableColumn id="2" xr3:uid="{D4EB3CA1-4168-4ECE-824B-3C68ECBEBF69}" name="課名称"/>
    <tableColumn id="3" xr3:uid="{F2A0C1AB-3C0D-4032-AB50-CD24A24FBD26}" name="中事業名称"/>
    <tableColumn id="4" xr3:uid="{44EB5FE4-F682-4557-80C2-49CDEDB1940C}" name="前年度予算額" dataDxfId="10"/>
    <tableColumn id="5" xr3:uid="{184076BD-6B91-465A-99BD-CF032C8ECE1C}" name="要求額" dataDxfId="9"/>
    <tableColumn id="6" xr3:uid="{AB1AE193-8EC4-4767-9600-9E87C6B825A2}" name="差" dataDxfId="8">
      <calculatedColumnFormula>E3-D3</calculatedColumnFormula>
    </tableColumn>
    <tableColumn id="7" xr3:uid="{7A205152-3B2A-4602-B741-0E1058873723}" name="財政課長査定　A" dataDxfId="7"/>
    <tableColumn id="8" xr3:uid="{20B39F94-F2E5-49C4-BE47-C40A71591BE2}" name="A-要求額" dataDxfId="6">
      <calculatedColumnFormula>G3-E3</calculatedColumnFormula>
    </tableColumn>
    <tableColumn id="10" xr3:uid="{CC3C4FE1-6E44-4622-B40F-74513D8D908A}" name="行政経営部長査定　B" dataDxfId="5"/>
    <tableColumn id="11" xr3:uid="{3F26CED5-E8C1-4BCE-819F-576113080A4F}" name="B-A" dataDxfId="4">
      <calculatedColumnFormula>I3-G3</calculatedColumnFormula>
    </tableColumn>
    <tableColumn id="13" xr3:uid="{9719FC05-69AB-43D6-ADAA-56558B498A2C}" name="副市長査定　C" dataDxfId="3"/>
    <tableColumn id="14" xr3:uid="{D7820C4E-64C2-48A6-BE23-825F988B2A46}" name="C-B" dataDxfId="2">
      <calculatedColumnFormula>K3-I3</calculatedColumnFormula>
    </tableColumn>
    <tableColumn id="16" xr3:uid="{9B67A1F4-9E6E-44F9-B1D8-B0CF3BD6D148}" name="市長査定　D" dataDxfId="1"/>
    <tableColumn id="17" xr3:uid="{708FA45A-7EDF-49FA-A146-F86DAC915B52}" name="D-C" dataDxfId="0">
      <calculatedColumnFormula>M3-K3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AC4-EFA8-4984-A90C-C289F1828C05}">
  <sheetPr>
    <pageSetUpPr fitToPage="1"/>
  </sheetPr>
  <dimension ref="A2:R236"/>
  <sheetViews>
    <sheetView tabSelected="1" topLeftCell="B1" zoomScale="85" zoomScaleNormal="85" workbookViewId="0">
      <selection activeCell="B5" sqref="B5"/>
    </sheetView>
  </sheetViews>
  <sheetFormatPr defaultRowHeight="13.5" x14ac:dyDescent="0.15"/>
  <cols>
    <col min="1" max="1" width="15.125" style="1" bestFit="1" customWidth="1"/>
    <col min="2" max="2" width="21.5" style="1" bestFit="1" customWidth="1"/>
    <col min="3" max="3" width="33.75" style="1" bestFit="1" customWidth="1"/>
    <col min="4" max="4" width="14.75" style="9" customWidth="1"/>
    <col min="5" max="5" width="10.625" style="9" bestFit="1" customWidth="1"/>
    <col min="6" max="6" width="9.375" style="9" bestFit="1" customWidth="1"/>
    <col min="7" max="7" width="17.375" style="9" customWidth="1"/>
    <col min="8" max="8" width="14.25" style="9" customWidth="1"/>
    <col min="9" max="9" width="15.625" style="9" customWidth="1"/>
    <col min="10" max="10" width="7.125" style="9" customWidth="1"/>
    <col min="11" max="11" width="17" style="9" bestFit="1" customWidth="1"/>
    <col min="12" max="12" width="7.875" style="9" bestFit="1" customWidth="1"/>
    <col min="13" max="13" width="13.5" style="8" customWidth="1"/>
    <col min="14" max="14" width="8.875" style="9" bestFit="1" customWidth="1"/>
    <col min="15" max="16384" width="9" style="1"/>
  </cols>
  <sheetData>
    <row r="2" spans="1:14" s="3" customFormat="1" x14ac:dyDescent="0.15">
      <c r="A2" s="3" t="s">
        <v>222</v>
      </c>
      <c r="B2" s="3" t="s">
        <v>223</v>
      </c>
      <c r="C2" s="3" t="s">
        <v>224</v>
      </c>
      <c r="D2" s="6" t="s">
        <v>233</v>
      </c>
      <c r="E2" s="6" t="s">
        <v>232</v>
      </c>
      <c r="F2" s="6" t="s">
        <v>231</v>
      </c>
      <c r="G2" s="6" t="s">
        <v>241</v>
      </c>
      <c r="H2" s="6" t="s">
        <v>243</v>
      </c>
      <c r="I2" s="6" t="s">
        <v>242</v>
      </c>
      <c r="J2" s="6" t="s">
        <v>234</v>
      </c>
      <c r="K2" s="6" t="s">
        <v>235</v>
      </c>
      <c r="L2" s="6" t="s">
        <v>236</v>
      </c>
      <c r="M2" s="7" t="s">
        <v>237</v>
      </c>
      <c r="N2" s="6" t="s">
        <v>238</v>
      </c>
    </row>
    <row r="3" spans="1:14" x14ac:dyDescent="0.15">
      <c r="A3" s="1" t="s">
        <v>0</v>
      </c>
      <c r="D3" s="8">
        <v>5807782</v>
      </c>
      <c r="E3" s="8">
        <v>7351184</v>
      </c>
      <c r="F3" s="8">
        <f t="shared" ref="F3:F44" si="0">E3-D3</f>
        <v>1543402</v>
      </c>
      <c r="G3" s="8">
        <v>5630493</v>
      </c>
      <c r="H3" s="8">
        <f t="shared" ref="H3:H44" si="1">G3-E3</f>
        <v>-1720691</v>
      </c>
      <c r="I3" s="8">
        <f>5641050+381</f>
        <v>5641431</v>
      </c>
      <c r="J3" s="8">
        <f>I3-G3</f>
        <v>10938</v>
      </c>
      <c r="K3" s="8">
        <f>5773860+288</f>
        <v>5774148</v>
      </c>
      <c r="L3" s="8">
        <f>K3-I3</f>
        <v>132717</v>
      </c>
      <c r="M3" s="8">
        <v>5776710</v>
      </c>
      <c r="N3" s="8">
        <f>M3-K3</f>
        <v>2562</v>
      </c>
    </row>
    <row r="4" spans="1:14" x14ac:dyDescent="0.15">
      <c r="A4" s="1" t="s">
        <v>0</v>
      </c>
      <c r="B4" s="1" t="s">
        <v>164</v>
      </c>
      <c r="D4" s="8">
        <v>936027</v>
      </c>
      <c r="E4" s="8">
        <v>1024160</v>
      </c>
      <c r="F4" s="8">
        <f t="shared" si="0"/>
        <v>88133</v>
      </c>
      <c r="G4" s="8">
        <v>1017980</v>
      </c>
      <c r="H4" s="8">
        <f t="shared" si="1"/>
        <v>-6180</v>
      </c>
      <c r="I4" s="8">
        <v>1017980</v>
      </c>
      <c r="J4" s="8">
        <f>I4-G4</f>
        <v>0</v>
      </c>
      <c r="K4" s="8">
        <v>1017455</v>
      </c>
      <c r="L4" s="8">
        <f>K4-I4</f>
        <v>-525</v>
      </c>
      <c r="M4" s="8">
        <v>1018669</v>
      </c>
      <c r="N4" s="8">
        <f>M4-K4</f>
        <v>1214</v>
      </c>
    </row>
    <row r="5" spans="1:14" x14ac:dyDescent="0.15">
      <c r="A5" s="1" t="s">
        <v>0</v>
      </c>
      <c r="B5" s="1" t="s">
        <v>164</v>
      </c>
      <c r="C5" s="1" t="s">
        <v>1</v>
      </c>
      <c r="D5" s="8">
        <v>894009</v>
      </c>
      <c r="E5" s="8">
        <v>972344</v>
      </c>
      <c r="F5" s="8">
        <f t="shared" si="0"/>
        <v>78335</v>
      </c>
      <c r="G5" s="8">
        <v>966995</v>
      </c>
      <c r="H5" s="8">
        <f t="shared" si="1"/>
        <v>-5349</v>
      </c>
      <c r="I5" s="8">
        <v>966995</v>
      </c>
      <c r="J5" s="8">
        <f>I5-G5</f>
        <v>0</v>
      </c>
      <c r="K5" s="8">
        <v>966470</v>
      </c>
      <c r="L5" s="8">
        <f>K5-I5</f>
        <v>-525</v>
      </c>
      <c r="M5" s="8">
        <v>967684</v>
      </c>
      <c r="N5" s="8">
        <f>M5-K5</f>
        <v>1214</v>
      </c>
    </row>
    <row r="6" spans="1:14" x14ac:dyDescent="0.15">
      <c r="A6" s="1" t="s">
        <v>0</v>
      </c>
      <c r="B6" s="1" t="s">
        <v>164</v>
      </c>
      <c r="C6" s="1" t="s">
        <v>2</v>
      </c>
      <c r="D6" s="8">
        <v>3847</v>
      </c>
      <c r="E6" s="8">
        <v>3983</v>
      </c>
      <c r="F6" s="8">
        <f t="shared" si="0"/>
        <v>136</v>
      </c>
      <c r="G6" s="8">
        <v>3918</v>
      </c>
      <c r="H6" s="8">
        <f t="shared" si="1"/>
        <v>-65</v>
      </c>
      <c r="I6" s="8">
        <v>3918</v>
      </c>
      <c r="J6" s="8">
        <f>I6-G6</f>
        <v>0</v>
      </c>
      <c r="K6" s="8">
        <v>3918</v>
      </c>
      <c r="L6" s="8">
        <f>K6-I6</f>
        <v>0</v>
      </c>
      <c r="M6" s="8">
        <v>3918</v>
      </c>
      <c r="N6" s="8">
        <f>M6-K6</f>
        <v>0</v>
      </c>
    </row>
    <row r="7" spans="1:14" x14ac:dyDescent="0.15">
      <c r="A7" s="1" t="s">
        <v>0</v>
      </c>
      <c r="B7" s="1" t="s">
        <v>164</v>
      </c>
      <c r="C7" s="2" t="s">
        <v>3</v>
      </c>
      <c r="D7" s="8">
        <v>5514</v>
      </c>
      <c r="E7" s="8">
        <v>5661</v>
      </c>
      <c r="F7" s="8">
        <f t="shared" si="0"/>
        <v>147</v>
      </c>
      <c r="G7" s="8">
        <v>5337</v>
      </c>
      <c r="H7" s="8">
        <f t="shared" si="1"/>
        <v>-324</v>
      </c>
      <c r="I7" s="8">
        <v>5337</v>
      </c>
      <c r="J7" s="8">
        <f>I7-G7</f>
        <v>0</v>
      </c>
      <c r="K7" s="8">
        <v>5337</v>
      </c>
      <c r="L7" s="8">
        <f>K7-I7</f>
        <v>0</v>
      </c>
      <c r="M7" s="8">
        <v>5337</v>
      </c>
      <c r="N7" s="8">
        <f>M7-K7</f>
        <v>0</v>
      </c>
    </row>
    <row r="8" spans="1:14" x14ac:dyDescent="0.15">
      <c r="A8" s="1" t="s">
        <v>0</v>
      </c>
      <c r="B8" s="1" t="s">
        <v>164</v>
      </c>
      <c r="C8" s="1" t="s">
        <v>4</v>
      </c>
      <c r="D8" s="8">
        <v>12450</v>
      </c>
      <c r="E8" s="8">
        <v>13725</v>
      </c>
      <c r="F8" s="8">
        <f t="shared" si="0"/>
        <v>1275</v>
      </c>
      <c r="G8" s="8">
        <v>13559</v>
      </c>
      <c r="H8" s="8">
        <f t="shared" si="1"/>
        <v>-166</v>
      </c>
      <c r="I8" s="8">
        <v>13559</v>
      </c>
      <c r="J8" s="8">
        <f>I8-G8</f>
        <v>0</v>
      </c>
      <c r="K8" s="8">
        <v>13559</v>
      </c>
      <c r="L8" s="8">
        <f>K8-I8</f>
        <v>0</v>
      </c>
      <c r="M8" s="8">
        <v>13559</v>
      </c>
      <c r="N8" s="8">
        <f>M8-K8</f>
        <v>0</v>
      </c>
    </row>
    <row r="9" spans="1:14" x14ac:dyDescent="0.15">
      <c r="A9" s="1" t="s">
        <v>0</v>
      </c>
      <c r="B9" s="1" t="s">
        <v>164</v>
      </c>
      <c r="C9" s="1" t="s">
        <v>162</v>
      </c>
      <c r="D9" s="8">
        <v>16063</v>
      </c>
      <c r="E9" s="8">
        <v>23787</v>
      </c>
      <c r="F9" s="8">
        <f t="shared" si="0"/>
        <v>7724</v>
      </c>
      <c r="G9" s="8">
        <v>23587</v>
      </c>
      <c r="H9" s="8">
        <f t="shared" si="1"/>
        <v>-200</v>
      </c>
      <c r="I9" s="8">
        <v>23587</v>
      </c>
      <c r="J9" s="8">
        <f>I9-G9</f>
        <v>0</v>
      </c>
      <c r="K9" s="8">
        <v>23587</v>
      </c>
      <c r="L9" s="8">
        <f>K9-I9</f>
        <v>0</v>
      </c>
      <c r="M9" s="8">
        <v>23587</v>
      </c>
      <c r="N9" s="8">
        <f>M9-K9</f>
        <v>0</v>
      </c>
    </row>
    <row r="10" spans="1:14" x14ac:dyDescent="0.15">
      <c r="A10" s="1" t="s">
        <v>0</v>
      </c>
      <c r="B10" s="1" t="s">
        <v>164</v>
      </c>
      <c r="C10" s="1" t="s">
        <v>163</v>
      </c>
      <c r="D10" s="8">
        <v>4144</v>
      </c>
      <c r="E10" s="8">
        <v>4660</v>
      </c>
      <c r="F10" s="8">
        <f t="shared" si="0"/>
        <v>516</v>
      </c>
      <c r="G10" s="8">
        <v>4584</v>
      </c>
      <c r="H10" s="8">
        <f t="shared" si="1"/>
        <v>-76</v>
      </c>
      <c r="I10" s="8">
        <v>4584</v>
      </c>
      <c r="J10" s="8">
        <f>I10-G10</f>
        <v>0</v>
      </c>
      <c r="K10" s="8">
        <v>4584</v>
      </c>
      <c r="L10" s="8">
        <f>K10-I10</f>
        <v>0</v>
      </c>
      <c r="M10" s="8">
        <v>4584</v>
      </c>
      <c r="N10" s="8">
        <f>M10-K10</f>
        <v>0</v>
      </c>
    </row>
    <row r="11" spans="1:14" x14ac:dyDescent="0.15">
      <c r="A11" s="1" t="s">
        <v>0</v>
      </c>
      <c r="B11" s="1" t="s">
        <v>165</v>
      </c>
      <c r="D11" s="8">
        <v>94523</v>
      </c>
      <c r="E11" s="8">
        <v>131660</v>
      </c>
      <c r="F11" s="8">
        <f t="shared" si="0"/>
        <v>37137</v>
      </c>
      <c r="G11" s="8">
        <v>131813</v>
      </c>
      <c r="H11" s="8">
        <f t="shared" si="1"/>
        <v>153</v>
      </c>
      <c r="I11" s="8">
        <v>131887</v>
      </c>
      <c r="J11" s="8">
        <f>I11-G11</f>
        <v>74</v>
      </c>
      <c r="K11" s="8">
        <v>131887</v>
      </c>
      <c r="L11" s="8">
        <f>K11-I11</f>
        <v>0</v>
      </c>
      <c r="M11" s="8">
        <v>131887</v>
      </c>
      <c r="N11" s="8">
        <f>M11-K11</f>
        <v>0</v>
      </c>
    </row>
    <row r="12" spans="1:14" x14ac:dyDescent="0.15">
      <c r="A12" s="1" t="s">
        <v>0</v>
      </c>
      <c r="B12" s="1" t="s">
        <v>165</v>
      </c>
      <c r="C12" s="1" t="s">
        <v>5</v>
      </c>
      <c r="D12" s="8">
        <v>5064</v>
      </c>
      <c r="E12" s="8">
        <v>19494</v>
      </c>
      <c r="F12" s="8">
        <f t="shared" si="0"/>
        <v>14430</v>
      </c>
      <c r="G12" s="8">
        <v>19648</v>
      </c>
      <c r="H12" s="8">
        <f t="shared" si="1"/>
        <v>154</v>
      </c>
      <c r="I12" s="8">
        <v>19722</v>
      </c>
      <c r="J12" s="8">
        <f>I12-G12</f>
        <v>74</v>
      </c>
      <c r="K12" s="8">
        <v>19722</v>
      </c>
      <c r="L12" s="8">
        <f>K12-I12</f>
        <v>0</v>
      </c>
      <c r="M12" s="8">
        <v>19722</v>
      </c>
      <c r="N12" s="8">
        <f>M12-K12</f>
        <v>0</v>
      </c>
    </row>
    <row r="13" spans="1:14" x14ac:dyDescent="0.15">
      <c r="A13" s="1" t="s">
        <v>0</v>
      </c>
      <c r="B13" s="1" t="s">
        <v>165</v>
      </c>
      <c r="C13" s="1" t="s">
        <v>166</v>
      </c>
      <c r="D13" s="8">
        <v>89459</v>
      </c>
      <c r="E13" s="8">
        <v>112166</v>
      </c>
      <c r="F13" s="8">
        <f t="shared" si="0"/>
        <v>22707</v>
      </c>
      <c r="G13" s="8">
        <v>112165</v>
      </c>
      <c r="H13" s="8">
        <f t="shared" si="1"/>
        <v>-1</v>
      </c>
      <c r="I13" s="8">
        <v>112165</v>
      </c>
      <c r="J13" s="8">
        <f>I13-G13</f>
        <v>0</v>
      </c>
      <c r="K13" s="8">
        <v>112165</v>
      </c>
      <c r="L13" s="8">
        <f>K13-I13</f>
        <v>0</v>
      </c>
      <c r="M13" s="8">
        <v>112165</v>
      </c>
      <c r="N13" s="8">
        <f>M13-K13</f>
        <v>0</v>
      </c>
    </row>
    <row r="14" spans="1:14" x14ac:dyDescent="0.15">
      <c r="A14" s="1" t="s">
        <v>0</v>
      </c>
      <c r="B14" s="1" t="s">
        <v>211</v>
      </c>
      <c r="D14" s="8">
        <v>824700</v>
      </c>
      <c r="E14" s="8">
        <v>2125530</v>
      </c>
      <c r="F14" s="8">
        <f t="shared" si="0"/>
        <v>1300830</v>
      </c>
      <c r="G14" s="8">
        <v>427215</v>
      </c>
      <c r="H14" s="8">
        <f t="shared" si="1"/>
        <v>-1698315</v>
      </c>
      <c r="I14" s="8">
        <v>436669</v>
      </c>
      <c r="J14" s="8">
        <f>I14-G14</f>
        <v>9454</v>
      </c>
      <c r="K14" s="8">
        <v>569792</v>
      </c>
      <c r="L14" s="8">
        <f>K14-I14</f>
        <v>133123</v>
      </c>
      <c r="M14" s="8">
        <v>569792</v>
      </c>
      <c r="N14" s="8">
        <f>M14-K14</f>
        <v>0</v>
      </c>
    </row>
    <row r="15" spans="1:14" x14ac:dyDescent="0.15">
      <c r="A15" s="1" t="s">
        <v>0</v>
      </c>
      <c r="B15" s="1" t="s">
        <v>211</v>
      </c>
      <c r="C15" s="1" t="s">
        <v>210</v>
      </c>
      <c r="D15" s="8">
        <v>824700</v>
      </c>
      <c r="E15" s="8">
        <v>2125530</v>
      </c>
      <c r="F15" s="8">
        <f t="shared" si="0"/>
        <v>1300830</v>
      </c>
      <c r="G15" s="8">
        <v>427215</v>
      </c>
      <c r="H15" s="8">
        <f t="shared" si="1"/>
        <v>-1698315</v>
      </c>
      <c r="I15" s="8">
        <v>436669</v>
      </c>
      <c r="J15" s="8">
        <f>I15-G15</f>
        <v>9454</v>
      </c>
      <c r="K15" s="8">
        <v>569792</v>
      </c>
      <c r="L15" s="8">
        <f>K15-I15</f>
        <v>133123</v>
      </c>
      <c r="M15" s="8">
        <v>569792</v>
      </c>
      <c r="N15" s="8">
        <f>M15-K15</f>
        <v>0</v>
      </c>
    </row>
    <row r="16" spans="1:14" x14ac:dyDescent="0.15">
      <c r="A16" s="1" t="s">
        <v>0</v>
      </c>
      <c r="B16" s="1" t="s">
        <v>167</v>
      </c>
      <c r="D16" s="10">
        <v>1361449</v>
      </c>
      <c r="E16" s="10">
        <v>1305107</v>
      </c>
      <c r="F16" s="10">
        <f t="shared" si="0"/>
        <v>-56342</v>
      </c>
      <c r="G16" s="10">
        <v>1305107</v>
      </c>
      <c r="H16" s="10">
        <f t="shared" si="1"/>
        <v>0</v>
      </c>
      <c r="I16" s="10">
        <v>1305107</v>
      </c>
      <c r="J16" s="8">
        <f>I16-G16</f>
        <v>0</v>
      </c>
      <c r="K16" s="8">
        <v>1305107</v>
      </c>
      <c r="L16" s="8">
        <f>K16-I16</f>
        <v>0</v>
      </c>
      <c r="M16" s="8">
        <v>1306455</v>
      </c>
      <c r="N16" s="8">
        <f>M16-K16</f>
        <v>1348</v>
      </c>
    </row>
    <row r="17" spans="1:14" x14ac:dyDescent="0.15">
      <c r="A17" s="1" t="s">
        <v>0</v>
      </c>
      <c r="B17" s="1" t="s">
        <v>167</v>
      </c>
      <c r="C17" s="1" t="s">
        <v>7</v>
      </c>
      <c r="D17" s="8">
        <v>3402</v>
      </c>
      <c r="E17" s="8">
        <v>3402</v>
      </c>
      <c r="F17" s="8">
        <f t="shared" si="0"/>
        <v>0</v>
      </c>
      <c r="G17" s="8">
        <v>3402</v>
      </c>
      <c r="H17" s="8">
        <f t="shared" si="1"/>
        <v>0</v>
      </c>
      <c r="I17" s="8">
        <v>3402</v>
      </c>
      <c r="J17" s="8">
        <f>I17-G17</f>
        <v>0</v>
      </c>
      <c r="K17" s="8">
        <v>3402</v>
      </c>
      <c r="L17" s="8">
        <f>K17-I17</f>
        <v>0</v>
      </c>
      <c r="M17" s="8">
        <v>3402</v>
      </c>
      <c r="N17" s="8">
        <f>M17-K17</f>
        <v>0</v>
      </c>
    </row>
    <row r="18" spans="1:14" x14ac:dyDescent="0.15">
      <c r="A18" s="1" t="s">
        <v>0</v>
      </c>
      <c r="B18" s="1" t="s">
        <v>167</v>
      </c>
      <c r="C18" s="1" t="s">
        <v>8</v>
      </c>
      <c r="D18" s="8">
        <v>10055</v>
      </c>
      <c r="E18" s="8">
        <v>8751</v>
      </c>
      <c r="F18" s="8">
        <f t="shared" si="0"/>
        <v>-1304</v>
      </c>
      <c r="G18" s="8">
        <v>8751</v>
      </c>
      <c r="H18" s="8">
        <f t="shared" si="1"/>
        <v>0</v>
      </c>
      <c r="I18" s="8">
        <v>8751</v>
      </c>
      <c r="J18" s="8">
        <f>I18-G18</f>
        <v>0</v>
      </c>
      <c r="K18" s="8">
        <v>8751</v>
      </c>
      <c r="L18" s="8">
        <f>K18-I18</f>
        <v>0</v>
      </c>
      <c r="M18" s="8">
        <v>9389</v>
      </c>
      <c r="N18" s="8">
        <f>M18-K18</f>
        <v>638</v>
      </c>
    </row>
    <row r="19" spans="1:14" x14ac:dyDescent="0.15">
      <c r="A19" s="1" t="s">
        <v>0</v>
      </c>
      <c r="B19" s="1" t="s">
        <v>167</v>
      </c>
      <c r="C19" s="1" t="s">
        <v>9</v>
      </c>
      <c r="D19" s="8">
        <v>4141</v>
      </c>
      <c r="E19" s="8">
        <v>3845</v>
      </c>
      <c r="F19" s="8">
        <f t="shared" si="0"/>
        <v>-296</v>
      </c>
      <c r="G19" s="8">
        <v>3845</v>
      </c>
      <c r="H19" s="8">
        <f t="shared" si="1"/>
        <v>0</v>
      </c>
      <c r="I19" s="8">
        <v>3845</v>
      </c>
      <c r="J19" s="8">
        <f>I19-G19</f>
        <v>0</v>
      </c>
      <c r="K19" s="8">
        <v>3845</v>
      </c>
      <c r="L19" s="8">
        <f>K19-I19</f>
        <v>0</v>
      </c>
      <c r="M19" s="8">
        <v>3864</v>
      </c>
      <c r="N19" s="8">
        <f>M19-K19</f>
        <v>19</v>
      </c>
    </row>
    <row r="20" spans="1:14" s="4" customFormat="1" x14ac:dyDescent="0.15">
      <c r="A20" s="4" t="s">
        <v>0</v>
      </c>
      <c r="B20" s="4" t="s">
        <v>167</v>
      </c>
      <c r="C20" s="4" t="s">
        <v>154</v>
      </c>
      <c r="D20" s="11">
        <v>1267380</v>
      </c>
      <c r="E20" s="11">
        <v>1213844</v>
      </c>
      <c r="F20" s="11">
        <f t="shared" ref="F20:F27" si="2">E20-D20</f>
        <v>-53536</v>
      </c>
      <c r="G20" s="11">
        <v>1213844</v>
      </c>
      <c r="H20" s="11">
        <f t="shared" ref="H20:H27" si="3">G20-E20</f>
        <v>0</v>
      </c>
      <c r="I20" s="11">
        <v>1213844</v>
      </c>
      <c r="J20" s="11">
        <f>I20-G20</f>
        <v>0</v>
      </c>
      <c r="K20" s="11">
        <v>1213844</v>
      </c>
      <c r="L20" s="11">
        <f>K20-I20</f>
        <v>0</v>
      </c>
      <c r="M20" s="11">
        <v>1213844</v>
      </c>
      <c r="N20" s="11">
        <f>M20-K20</f>
        <v>0</v>
      </c>
    </row>
    <row r="21" spans="1:14" s="4" customFormat="1" x14ac:dyDescent="0.15">
      <c r="A21" s="4" t="s">
        <v>0</v>
      </c>
      <c r="B21" s="4" t="s">
        <v>167</v>
      </c>
      <c r="C21" s="4" t="s">
        <v>155</v>
      </c>
      <c r="D21" s="11">
        <v>35855</v>
      </c>
      <c r="E21" s="11">
        <v>35217</v>
      </c>
      <c r="F21" s="11">
        <f t="shared" si="2"/>
        <v>-638</v>
      </c>
      <c r="G21" s="11">
        <v>35217</v>
      </c>
      <c r="H21" s="11">
        <f t="shared" si="3"/>
        <v>0</v>
      </c>
      <c r="I21" s="11">
        <v>35217</v>
      </c>
      <c r="J21" s="11">
        <f>I21-G21</f>
        <v>0</v>
      </c>
      <c r="K21" s="11">
        <v>35217</v>
      </c>
      <c r="L21" s="11">
        <f>K21-I21</f>
        <v>0</v>
      </c>
      <c r="M21" s="11">
        <v>35908</v>
      </c>
      <c r="N21" s="11">
        <f>M21-K21</f>
        <v>691</v>
      </c>
    </row>
    <row r="22" spans="1:14" s="4" customFormat="1" x14ac:dyDescent="0.15">
      <c r="A22" s="4" t="s">
        <v>0</v>
      </c>
      <c r="B22" s="4" t="s">
        <v>167</v>
      </c>
      <c r="C22" s="4" t="s">
        <v>156</v>
      </c>
      <c r="D22" s="11">
        <v>3009</v>
      </c>
      <c r="E22" s="11">
        <v>3923</v>
      </c>
      <c r="F22" s="11">
        <f t="shared" si="2"/>
        <v>914</v>
      </c>
      <c r="G22" s="11">
        <v>3923</v>
      </c>
      <c r="H22" s="11">
        <f t="shared" si="3"/>
        <v>0</v>
      </c>
      <c r="I22" s="11">
        <v>3923</v>
      </c>
      <c r="J22" s="11">
        <f>I22-G22</f>
        <v>0</v>
      </c>
      <c r="K22" s="11">
        <v>3923</v>
      </c>
      <c r="L22" s="11">
        <f>K22-I22</f>
        <v>0</v>
      </c>
      <c r="M22" s="11">
        <v>3923</v>
      </c>
      <c r="N22" s="11">
        <f>M22-K22</f>
        <v>0</v>
      </c>
    </row>
    <row r="23" spans="1:14" s="4" customFormat="1" x14ac:dyDescent="0.15">
      <c r="A23" s="4" t="s">
        <v>0</v>
      </c>
      <c r="B23" s="4" t="s">
        <v>167</v>
      </c>
      <c r="C23" s="4" t="s">
        <v>157</v>
      </c>
      <c r="D23" s="12">
        <v>837</v>
      </c>
      <c r="E23" s="11">
        <v>2344</v>
      </c>
      <c r="F23" s="11">
        <f t="shared" si="2"/>
        <v>1507</v>
      </c>
      <c r="G23" s="11">
        <v>2344</v>
      </c>
      <c r="H23" s="11">
        <f t="shared" si="3"/>
        <v>0</v>
      </c>
      <c r="I23" s="11">
        <v>2344</v>
      </c>
      <c r="J23" s="11">
        <f>I23-G23</f>
        <v>0</v>
      </c>
      <c r="K23" s="11">
        <v>2344</v>
      </c>
      <c r="L23" s="11">
        <f>K23-I23</f>
        <v>0</v>
      </c>
      <c r="M23" s="11">
        <v>2344</v>
      </c>
      <c r="N23" s="11">
        <f>M23-K23</f>
        <v>0</v>
      </c>
    </row>
    <row r="24" spans="1:14" s="4" customFormat="1" x14ac:dyDescent="0.15">
      <c r="A24" s="4" t="s">
        <v>0</v>
      </c>
      <c r="B24" s="4" t="s">
        <v>167</v>
      </c>
      <c r="C24" s="4" t="s">
        <v>158</v>
      </c>
      <c r="D24" s="11">
        <v>1219</v>
      </c>
      <c r="E24" s="11">
        <v>3780</v>
      </c>
      <c r="F24" s="11">
        <f t="shared" si="2"/>
        <v>2561</v>
      </c>
      <c r="G24" s="11">
        <v>3780</v>
      </c>
      <c r="H24" s="11">
        <f t="shared" si="3"/>
        <v>0</v>
      </c>
      <c r="I24" s="11">
        <v>3780</v>
      </c>
      <c r="J24" s="11">
        <f>I24-G24</f>
        <v>0</v>
      </c>
      <c r="K24" s="11">
        <v>3780</v>
      </c>
      <c r="L24" s="11">
        <f>K24-I24</f>
        <v>0</v>
      </c>
      <c r="M24" s="11">
        <v>3780</v>
      </c>
      <c r="N24" s="11">
        <f>M24-K24</f>
        <v>0</v>
      </c>
    </row>
    <row r="25" spans="1:14" s="4" customFormat="1" x14ac:dyDescent="0.15">
      <c r="A25" s="4" t="s">
        <v>0</v>
      </c>
      <c r="B25" s="4" t="s">
        <v>167</v>
      </c>
      <c r="C25" s="4" t="s">
        <v>159</v>
      </c>
      <c r="D25" s="12">
        <v>1</v>
      </c>
      <c r="E25" s="12">
        <v>1</v>
      </c>
      <c r="F25" s="11">
        <f t="shared" si="2"/>
        <v>0</v>
      </c>
      <c r="G25" s="12">
        <v>1</v>
      </c>
      <c r="H25" s="11">
        <f t="shared" si="3"/>
        <v>0</v>
      </c>
      <c r="I25" s="12">
        <v>1</v>
      </c>
      <c r="J25" s="11">
        <f>I25-G25</f>
        <v>0</v>
      </c>
      <c r="K25" s="11">
        <v>1</v>
      </c>
      <c r="L25" s="11">
        <f>K25-I25</f>
        <v>0</v>
      </c>
      <c r="M25" s="11">
        <v>1</v>
      </c>
      <c r="N25" s="11">
        <f>M25-K25</f>
        <v>0</v>
      </c>
    </row>
    <row r="26" spans="1:14" s="4" customFormat="1" x14ac:dyDescent="0.15">
      <c r="A26" s="4" t="s">
        <v>0</v>
      </c>
      <c r="B26" s="4" t="s">
        <v>167</v>
      </c>
      <c r="C26" s="4" t="s">
        <v>168</v>
      </c>
      <c r="D26" s="11">
        <v>5550</v>
      </c>
      <c r="E26" s="12">
        <v>0</v>
      </c>
      <c r="F26" s="11">
        <f t="shared" si="2"/>
        <v>-5550</v>
      </c>
      <c r="G26" s="12">
        <v>0</v>
      </c>
      <c r="H26" s="11">
        <f t="shared" si="3"/>
        <v>0</v>
      </c>
      <c r="I26" s="12">
        <v>0</v>
      </c>
      <c r="J26" s="11">
        <f>I26-G26</f>
        <v>0</v>
      </c>
      <c r="K26" s="11">
        <v>0</v>
      </c>
      <c r="L26" s="11">
        <f>K26-I26</f>
        <v>0</v>
      </c>
      <c r="M26" s="11">
        <v>0</v>
      </c>
      <c r="N26" s="11">
        <f>M26-K26</f>
        <v>0</v>
      </c>
    </row>
    <row r="27" spans="1:14" s="4" customFormat="1" x14ac:dyDescent="0.15">
      <c r="A27" s="4" t="s">
        <v>0</v>
      </c>
      <c r="B27" s="4" t="s">
        <v>167</v>
      </c>
      <c r="C27" s="4" t="s">
        <v>160</v>
      </c>
      <c r="D27" s="11">
        <v>30000</v>
      </c>
      <c r="E27" s="11">
        <v>30000</v>
      </c>
      <c r="F27" s="11">
        <f t="shared" si="2"/>
        <v>0</v>
      </c>
      <c r="G27" s="11">
        <v>30000</v>
      </c>
      <c r="H27" s="11">
        <f t="shared" si="3"/>
        <v>0</v>
      </c>
      <c r="I27" s="11">
        <v>30000</v>
      </c>
      <c r="J27" s="11">
        <f>I27-G27</f>
        <v>0</v>
      </c>
      <c r="K27" s="11">
        <v>30000</v>
      </c>
      <c r="L27" s="11">
        <f>K27-I27</f>
        <v>0</v>
      </c>
      <c r="M27" s="11">
        <v>30000</v>
      </c>
      <c r="N27" s="11">
        <f>M27-K27</f>
        <v>0</v>
      </c>
    </row>
    <row r="28" spans="1:14" x14ac:dyDescent="0.15">
      <c r="A28" s="1" t="s">
        <v>0</v>
      </c>
      <c r="B28" s="1" t="s">
        <v>170</v>
      </c>
      <c r="D28" s="8">
        <v>181715</v>
      </c>
      <c r="E28" s="8">
        <v>166109</v>
      </c>
      <c r="F28" s="8">
        <f t="shared" si="0"/>
        <v>-15606</v>
      </c>
      <c r="G28" s="8">
        <v>183086</v>
      </c>
      <c r="H28" s="8">
        <f t="shared" si="1"/>
        <v>16977</v>
      </c>
      <c r="I28" s="8">
        <v>184496</v>
      </c>
      <c r="J28" s="8">
        <f>I28-G28</f>
        <v>1410</v>
      </c>
      <c r="K28" s="8">
        <f>184115+93+288</f>
        <v>184496</v>
      </c>
      <c r="L28" s="8">
        <f>K28-I28</f>
        <v>0</v>
      </c>
      <c r="M28" s="8">
        <v>184496</v>
      </c>
      <c r="N28" s="8">
        <f>M28-K28</f>
        <v>0</v>
      </c>
    </row>
    <row r="29" spans="1:14" x14ac:dyDescent="0.15">
      <c r="A29" s="1" t="s">
        <v>0</v>
      </c>
      <c r="B29" s="1" t="s">
        <v>170</v>
      </c>
      <c r="C29" s="1" t="s">
        <v>6</v>
      </c>
      <c r="D29" s="8">
        <v>181715</v>
      </c>
      <c r="E29" s="8">
        <v>166109</v>
      </c>
      <c r="F29" s="8">
        <f t="shared" si="0"/>
        <v>-15606</v>
      </c>
      <c r="G29" s="8">
        <v>183086</v>
      </c>
      <c r="H29" s="8">
        <f t="shared" si="1"/>
        <v>16977</v>
      </c>
      <c r="I29" s="8">
        <f>184115+93+288</f>
        <v>184496</v>
      </c>
      <c r="J29" s="8">
        <f>I29-G29</f>
        <v>1410</v>
      </c>
      <c r="K29" s="8">
        <f>184115+93+288</f>
        <v>184496</v>
      </c>
      <c r="L29" s="8">
        <f>K29-I29</f>
        <v>0</v>
      </c>
      <c r="M29" s="8">
        <v>184496</v>
      </c>
      <c r="N29" s="8">
        <f>M29-K29</f>
        <v>0</v>
      </c>
    </row>
    <row r="30" spans="1:14" x14ac:dyDescent="0.15">
      <c r="A30" s="1" t="s">
        <v>244</v>
      </c>
      <c r="D30" s="8">
        <v>1586427</v>
      </c>
      <c r="E30" s="8">
        <v>1581718</v>
      </c>
      <c r="F30" s="8">
        <f t="shared" si="0"/>
        <v>-4709</v>
      </c>
      <c r="G30" s="8">
        <v>1577761</v>
      </c>
      <c r="H30" s="8">
        <f t="shared" si="1"/>
        <v>-3957</v>
      </c>
      <c r="I30" s="8">
        <f>1580264-300</f>
        <v>1579964</v>
      </c>
      <c r="J30" s="8">
        <f>I30-G30</f>
        <v>2203</v>
      </c>
      <c r="K30" s="8">
        <f>1579964</f>
        <v>1579964</v>
      </c>
      <c r="L30" s="8">
        <f>K30-I30</f>
        <v>0</v>
      </c>
      <c r="M30" s="8">
        <v>1590614</v>
      </c>
      <c r="N30" s="8">
        <f>M30-K30</f>
        <v>10650</v>
      </c>
    </row>
    <row r="31" spans="1:14" x14ac:dyDescent="0.15">
      <c r="A31" s="1" t="s">
        <v>10</v>
      </c>
      <c r="B31" s="1" t="s">
        <v>171</v>
      </c>
      <c r="D31" s="8">
        <v>316531</v>
      </c>
      <c r="E31" s="8">
        <v>230942</v>
      </c>
      <c r="F31" s="8">
        <f t="shared" si="0"/>
        <v>-85589</v>
      </c>
      <c r="G31" s="8">
        <v>218317</v>
      </c>
      <c r="H31" s="8">
        <f t="shared" si="1"/>
        <v>-12625</v>
      </c>
      <c r="I31" s="8">
        <v>218317</v>
      </c>
      <c r="J31" s="8">
        <f>I31-G31</f>
        <v>0</v>
      </c>
      <c r="K31" s="8">
        <v>218317</v>
      </c>
      <c r="L31" s="8">
        <f>K31-I31</f>
        <v>0</v>
      </c>
      <c r="M31" s="8">
        <v>218317</v>
      </c>
      <c r="N31" s="8">
        <f>M31-K31</f>
        <v>0</v>
      </c>
    </row>
    <row r="32" spans="1:14" x14ac:dyDescent="0.15">
      <c r="A32" s="1" t="s">
        <v>10</v>
      </c>
      <c r="B32" s="1" t="s">
        <v>171</v>
      </c>
      <c r="C32" s="1" t="s">
        <v>11</v>
      </c>
      <c r="D32" s="8">
        <v>28984</v>
      </c>
      <c r="E32" s="8">
        <v>23529</v>
      </c>
      <c r="F32" s="8">
        <f t="shared" si="0"/>
        <v>-5455</v>
      </c>
      <c r="G32" s="8">
        <v>23529</v>
      </c>
      <c r="H32" s="8">
        <f t="shared" si="1"/>
        <v>0</v>
      </c>
      <c r="I32" s="8">
        <v>23529</v>
      </c>
      <c r="J32" s="8">
        <f>I32-G32</f>
        <v>0</v>
      </c>
      <c r="K32" s="8">
        <v>23529</v>
      </c>
      <c r="L32" s="8">
        <f>K32-I32</f>
        <v>0</v>
      </c>
      <c r="M32" s="8">
        <v>23529</v>
      </c>
      <c r="N32" s="8">
        <f>M32-K32</f>
        <v>0</v>
      </c>
    </row>
    <row r="33" spans="1:14" x14ac:dyDescent="0.15">
      <c r="A33" s="1" t="s">
        <v>10</v>
      </c>
      <c r="B33" s="1" t="s">
        <v>171</v>
      </c>
      <c r="C33" s="1" t="s">
        <v>12</v>
      </c>
      <c r="D33" s="8">
        <v>2691</v>
      </c>
      <c r="E33" s="8">
        <v>2658</v>
      </c>
      <c r="F33" s="8">
        <f t="shared" si="0"/>
        <v>-33</v>
      </c>
      <c r="G33" s="8">
        <v>2658</v>
      </c>
      <c r="H33" s="8">
        <f t="shared" si="1"/>
        <v>0</v>
      </c>
      <c r="I33" s="8">
        <v>2658</v>
      </c>
      <c r="J33" s="8">
        <f>I33-G33</f>
        <v>0</v>
      </c>
      <c r="K33" s="8">
        <v>2658</v>
      </c>
      <c r="L33" s="8">
        <f>K33-I33</f>
        <v>0</v>
      </c>
      <c r="M33" s="8">
        <v>2658</v>
      </c>
      <c r="N33" s="8">
        <f>M33-K33</f>
        <v>0</v>
      </c>
    </row>
    <row r="34" spans="1:14" x14ac:dyDescent="0.15">
      <c r="A34" s="1" t="s">
        <v>10</v>
      </c>
      <c r="B34" s="1" t="s">
        <v>171</v>
      </c>
      <c r="C34" s="1" t="s">
        <v>13</v>
      </c>
      <c r="D34" s="8">
        <v>24869</v>
      </c>
      <c r="E34" s="8">
        <v>24174</v>
      </c>
      <c r="F34" s="8">
        <f t="shared" si="0"/>
        <v>-695</v>
      </c>
      <c r="G34" s="8">
        <v>23815</v>
      </c>
      <c r="H34" s="8">
        <f t="shared" si="1"/>
        <v>-359</v>
      </c>
      <c r="I34" s="8">
        <v>23815</v>
      </c>
      <c r="J34" s="8">
        <f>I34-G34</f>
        <v>0</v>
      </c>
      <c r="K34" s="8">
        <v>23815</v>
      </c>
      <c r="L34" s="8">
        <f>K34-I34</f>
        <v>0</v>
      </c>
      <c r="M34" s="8">
        <v>23815</v>
      </c>
      <c r="N34" s="8">
        <f>M34-K34</f>
        <v>0</v>
      </c>
    </row>
    <row r="35" spans="1:14" x14ac:dyDescent="0.15">
      <c r="A35" s="1" t="s">
        <v>10</v>
      </c>
      <c r="B35" s="1" t="s">
        <v>171</v>
      </c>
      <c r="C35" s="1" t="s">
        <v>14</v>
      </c>
      <c r="D35" s="8">
        <v>104503</v>
      </c>
      <c r="E35" s="8">
        <v>112268</v>
      </c>
      <c r="F35" s="8">
        <f t="shared" si="0"/>
        <v>7765</v>
      </c>
      <c r="G35" s="8">
        <v>100515</v>
      </c>
      <c r="H35" s="8">
        <f t="shared" si="1"/>
        <v>-11753</v>
      </c>
      <c r="I35" s="8">
        <v>100515</v>
      </c>
      <c r="J35" s="8">
        <f>I35-G35</f>
        <v>0</v>
      </c>
      <c r="K35" s="8">
        <v>100515</v>
      </c>
      <c r="L35" s="8">
        <f>K35-I35</f>
        <v>0</v>
      </c>
      <c r="M35" s="8">
        <v>100515</v>
      </c>
      <c r="N35" s="8">
        <f>M35-K35</f>
        <v>0</v>
      </c>
    </row>
    <row r="36" spans="1:14" x14ac:dyDescent="0.15">
      <c r="A36" s="1" t="s">
        <v>10</v>
      </c>
      <c r="B36" s="1" t="s">
        <v>171</v>
      </c>
      <c r="C36" s="1" t="s">
        <v>15</v>
      </c>
      <c r="D36" s="8">
        <v>31252</v>
      </c>
      <c r="E36" s="8">
        <v>33328</v>
      </c>
      <c r="F36" s="8">
        <f t="shared" si="0"/>
        <v>2076</v>
      </c>
      <c r="G36" s="8">
        <v>32816</v>
      </c>
      <c r="H36" s="8">
        <f t="shared" si="1"/>
        <v>-512</v>
      </c>
      <c r="I36" s="8">
        <v>32816</v>
      </c>
      <c r="J36" s="8">
        <f>I36-G36</f>
        <v>0</v>
      </c>
      <c r="K36" s="8">
        <v>32816</v>
      </c>
      <c r="L36" s="8">
        <f>K36-I36</f>
        <v>0</v>
      </c>
      <c r="M36" s="8">
        <v>32816</v>
      </c>
      <c r="N36" s="8">
        <f>M36-K36</f>
        <v>0</v>
      </c>
    </row>
    <row r="37" spans="1:14" x14ac:dyDescent="0.15">
      <c r="A37" s="1" t="s">
        <v>10</v>
      </c>
      <c r="B37" s="1" t="s">
        <v>171</v>
      </c>
      <c r="C37" s="1" t="s">
        <v>16</v>
      </c>
      <c r="D37" s="8">
        <v>40354</v>
      </c>
      <c r="E37" s="8">
        <v>32868</v>
      </c>
      <c r="F37" s="8">
        <f t="shared" si="0"/>
        <v>-7486</v>
      </c>
      <c r="G37" s="8">
        <v>32868</v>
      </c>
      <c r="H37" s="8">
        <f t="shared" si="1"/>
        <v>0</v>
      </c>
      <c r="I37" s="8">
        <v>32868</v>
      </c>
      <c r="J37" s="8">
        <f>I37-G37</f>
        <v>0</v>
      </c>
      <c r="K37" s="8">
        <v>32868</v>
      </c>
      <c r="L37" s="8">
        <f>K37-I37</f>
        <v>0</v>
      </c>
      <c r="M37" s="8">
        <v>32868</v>
      </c>
      <c r="N37" s="8">
        <f>M37-K37</f>
        <v>0</v>
      </c>
    </row>
    <row r="38" spans="1:14" x14ac:dyDescent="0.15">
      <c r="A38" s="1" t="s">
        <v>10</v>
      </c>
      <c r="B38" s="1" t="s">
        <v>171</v>
      </c>
      <c r="C38" s="1" t="s">
        <v>17</v>
      </c>
      <c r="D38" s="9">
        <v>202</v>
      </c>
      <c r="E38" s="9">
        <v>193</v>
      </c>
      <c r="F38" s="8">
        <f t="shared" si="0"/>
        <v>-9</v>
      </c>
      <c r="G38" s="9">
        <v>192</v>
      </c>
      <c r="H38" s="8">
        <f t="shared" si="1"/>
        <v>-1</v>
      </c>
      <c r="I38" s="9">
        <v>192</v>
      </c>
      <c r="J38" s="8">
        <f>I38-G38</f>
        <v>0</v>
      </c>
      <c r="K38" s="8">
        <v>192</v>
      </c>
      <c r="L38" s="8">
        <f>K38-I38</f>
        <v>0</v>
      </c>
      <c r="M38" s="8">
        <v>192</v>
      </c>
      <c r="N38" s="8">
        <f>M38-K38</f>
        <v>0</v>
      </c>
    </row>
    <row r="39" spans="1:14" x14ac:dyDescent="0.15">
      <c r="A39" s="1" t="s">
        <v>10</v>
      </c>
      <c r="B39" s="1" t="s">
        <v>171</v>
      </c>
      <c r="C39" s="1" t="s">
        <v>19</v>
      </c>
      <c r="D39" s="8">
        <v>1807</v>
      </c>
      <c r="E39" s="8">
        <v>1842</v>
      </c>
      <c r="F39" s="8">
        <f t="shared" si="0"/>
        <v>35</v>
      </c>
      <c r="G39" s="8">
        <v>1842</v>
      </c>
      <c r="H39" s="8">
        <f t="shared" si="1"/>
        <v>0</v>
      </c>
      <c r="I39" s="8">
        <v>1842</v>
      </c>
      <c r="J39" s="8">
        <f>I39-G39</f>
        <v>0</v>
      </c>
      <c r="K39" s="8">
        <v>1842</v>
      </c>
      <c r="L39" s="8">
        <f>K39-I39</f>
        <v>0</v>
      </c>
      <c r="M39" s="8">
        <v>1842</v>
      </c>
      <c r="N39" s="8">
        <f>M39-K39</f>
        <v>0</v>
      </c>
    </row>
    <row r="40" spans="1:14" x14ac:dyDescent="0.15">
      <c r="A40" s="1" t="s">
        <v>10</v>
      </c>
      <c r="B40" s="1" t="s">
        <v>171</v>
      </c>
      <c r="C40" s="1" t="s">
        <v>20</v>
      </c>
      <c r="D40" s="9">
        <v>77</v>
      </c>
      <c r="E40" s="9">
        <v>82</v>
      </c>
      <c r="F40" s="8">
        <f t="shared" si="0"/>
        <v>5</v>
      </c>
      <c r="G40" s="9">
        <v>82</v>
      </c>
      <c r="H40" s="8">
        <f t="shared" si="1"/>
        <v>0</v>
      </c>
      <c r="I40" s="9">
        <v>82</v>
      </c>
      <c r="J40" s="8">
        <f>I40-G40</f>
        <v>0</v>
      </c>
      <c r="K40" s="8">
        <v>82</v>
      </c>
      <c r="L40" s="8">
        <f>K40-I40</f>
        <v>0</v>
      </c>
      <c r="M40" s="8">
        <v>82</v>
      </c>
      <c r="N40" s="8">
        <f>M40-K40</f>
        <v>0</v>
      </c>
    </row>
    <row r="41" spans="1:14" x14ac:dyDescent="0.15">
      <c r="A41" s="1" t="s">
        <v>10</v>
      </c>
      <c r="B41" s="1" t="s">
        <v>171</v>
      </c>
      <c r="C41" s="1" t="s">
        <v>172</v>
      </c>
      <c r="D41" s="8">
        <v>25503</v>
      </c>
      <c r="E41" s="9">
        <v>0</v>
      </c>
      <c r="F41" s="8">
        <f t="shared" si="0"/>
        <v>-25503</v>
      </c>
      <c r="G41" s="9">
        <v>0</v>
      </c>
      <c r="H41" s="8">
        <f t="shared" si="1"/>
        <v>0</v>
      </c>
      <c r="I41" s="9">
        <v>0</v>
      </c>
      <c r="J41" s="8">
        <f>I41-G41</f>
        <v>0</v>
      </c>
      <c r="K41" s="8">
        <v>0</v>
      </c>
      <c r="L41" s="8">
        <f>K41-I41</f>
        <v>0</v>
      </c>
      <c r="M41" s="8">
        <v>0</v>
      </c>
      <c r="N41" s="8">
        <f>M41-K41</f>
        <v>0</v>
      </c>
    </row>
    <row r="42" spans="1:14" x14ac:dyDescent="0.15">
      <c r="A42" s="1" t="s">
        <v>10</v>
      </c>
      <c r="B42" s="1" t="s">
        <v>171</v>
      </c>
      <c r="C42" s="1" t="s">
        <v>173</v>
      </c>
      <c r="D42" s="8">
        <v>56289</v>
      </c>
      <c r="E42" s="9">
        <v>0</v>
      </c>
      <c r="F42" s="8">
        <f t="shared" si="0"/>
        <v>-56289</v>
      </c>
      <c r="G42" s="9">
        <v>0</v>
      </c>
      <c r="H42" s="8">
        <f t="shared" si="1"/>
        <v>0</v>
      </c>
      <c r="I42" s="9">
        <v>0</v>
      </c>
      <c r="J42" s="8">
        <f>I42-G42</f>
        <v>0</v>
      </c>
      <c r="K42" s="8">
        <v>0</v>
      </c>
      <c r="L42" s="8">
        <f>K42-I42</f>
        <v>0</v>
      </c>
      <c r="M42" s="8">
        <v>0</v>
      </c>
      <c r="N42" s="8">
        <f>M42-K42</f>
        <v>0</v>
      </c>
    </row>
    <row r="43" spans="1:14" x14ac:dyDescent="0.15">
      <c r="A43" s="1" t="s">
        <v>10</v>
      </c>
      <c r="B43" s="1" t="s">
        <v>174</v>
      </c>
      <c r="D43" s="8">
        <v>895606</v>
      </c>
      <c r="E43" s="8">
        <v>953010</v>
      </c>
      <c r="F43" s="8">
        <f t="shared" si="0"/>
        <v>57404</v>
      </c>
      <c r="G43" s="8">
        <v>967730</v>
      </c>
      <c r="H43" s="8">
        <f t="shared" si="1"/>
        <v>14720</v>
      </c>
      <c r="I43" s="8">
        <v>967976</v>
      </c>
      <c r="J43" s="8">
        <f>I43-G43</f>
        <v>246</v>
      </c>
      <c r="K43" s="8">
        <v>967676</v>
      </c>
      <c r="L43" s="8">
        <v>0</v>
      </c>
      <c r="M43" s="8">
        <v>967976</v>
      </c>
      <c r="N43" s="8">
        <v>0</v>
      </c>
    </row>
    <row r="44" spans="1:14" x14ac:dyDescent="0.15">
      <c r="A44" s="1" t="s">
        <v>10</v>
      </c>
      <c r="B44" s="1" t="s">
        <v>174</v>
      </c>
      <c r="C44" s="1" t="s">
        <v>18</v>
      </c>
      <c r="D44" s="8">
        <v>12542</v>
      </c>
      <c r="E44" s="8">
        <v>12391</v>
      </c>
      <c r="F44" s="8">
        <f t="shared" si="0"/>
        <v>-151</v>
      </c>
      <c r="G44" s="8">
        <v>12186</v>
      </c>
      <c r="H44" s="8">
        <f t="shared" si="1"/>
        <v>-205</v>
      </c>
      <c r="I44" s="8">
        <v>12186</v>
      </c>
      <c r="J44" s="8">
        <f>I44-G44</f>
        <v>0</v>
      </c>
      <c r="K44" s="8">
        <v>12186</v>
      </c>
      <c r="L44" s="8">
        <f>K44-I44</f>
        <v>0</v>
      </c>
      <c r="M44" s="8">
        <v>12486</v>
      </c>
      <c r="N44" s="8">
        <f>M44-K44</f>
        <v>300</v>
      </c>
    </row>
    <row r="45" spans="1:14" x14ac:dyDescent="0.15">
      <c r="A45" s="1" t="s">
        <v>10</v>
      </c>
      <c r="B45" s="1" t="s">
        <v>174</v>
      </c>
      <c r="C45" s="1" t="s">
        <v>21</v>
      </c>
      <c r="D45" s="8">
        <v>4760</v>
      </c>
      <c r="E45" s="8">
        <v>3819</v>
      </c>
      <c r="F45" s="8">
        <f t="shared" ref="F45:F108" si="4">E45-D45</f>
        <v>-941</v>
      </c>
      <c r="G45" s="8">
        <v>3562</v>
      </c>
      <c r="H45" s="8">
        <f t="shared" ref="H45:H108" si="5">G45-E45</f>
        <v>-257</v>
      </c>
      <c r="I45" s="8">
        <v>3562</v>
      </c>
      <c r="J45" s="8">
        <f>I45-G45</f>
        <v>0</v>
      </c>
      <c r="K45" s="8">
        <v>3562</v>
      </c>
      <c r="L45" s="8">
        <f>K45-I45</f>
        <v>0</v>
      </c>
      <c r="M45" s="8">
        <v>3562</v>
      </c>
      <c r="N45" s="8">
        <f>M45-K45</f>
        <v>0</v>
      </c>
    </row>
    <row r="46" spans="1:14" x14ac:dyDescent="0.15">
      <c r="A46" s="1" t="s">
        <v>10</v>
      </c>
      <c r="B46" s="1" t="s">
        <v>174</v>
      </c>
      <c r="C46" s="1" t="s">
        <v>22</v>
      </c>
      <c r="D46" s="8">
        <v>3651</v>
      </c>
      <c r="E46" s="8">
        <v>3493</v>
      </c>
      <c r="F46" s="8">
        <f t="shared" si="4"/>
        <v>-158</v>
      </c>
      <c r="G46" s="8">
        <v>3493</v>
      </c>
      <c r="H46" s="8">
        <f t="shared" si="5"/>
        <v>0</v>
      </c>
      <c r="I46" s="8">
        <v>3493</v>
      </c>
      <c r="J46" s="8">
        <f>I46-G46</f>
        <v>0</v>
      </c>
      <c r="K46" s="8">
        <v>3493</v>
      </c>
      <c r="L46" s="8">
        <f>K46-I46</f>
        <v>0</v>
      </c>
      <c r="M46" s="8">
        <v>3493</v>
      </c>
      <c r="N46" s="8">
        <f>M46-K46</f>
        <v>0</v>
      </c>
    </row>
    <row r="47" spans="1:14" x14ac:dyDescent="0.15">
      <c r="A47" s="1" t="s">
        <v>10</v>
      </c>
      <c r="B47" s="1" t="s">
        <v>174</v>
      </c>
      <c r="C47" s="1" t="s">
        <v>23</v>
      </c>
      <c r="D47" s="8">
        <v>9624</v>
      </c>
      <c r="E47" s="8">
        <v>10374</v>
      </c>
      <c r="F47" s="8">
        <f t="shared" si="4"/>
        <v>750</v>
      </c>
      <c r="G47" s="8">
        <v>10373</v>
      </c>
      <c r="H47" s="8">
        <f t="shared" si="5"/>
        <v>-1</v>
      </c>
      <c r="I47" s="8">
        <v>10373</v>
      </c>
      <c r="J47" s="8">
        <f>I47-G47</f>
        <v>0</v>
      </c>
      <c r="K47" s="8">
        <v>10373</v>
      </c>
      <c r="L47" s="8">
        <f>K47-I47</f>
        <v>0</v>
      </c>
      <c r="M47" s="8">
        <v>10373</v>
      </c>
      <c r="N47" s="8">
        <f>M47-K47</f>
        <v>0</v>
      </c>
    </row>
    <row r="48" spans="1:14" x14ac:dyDescent="0.15">
      <c r="A48" s="1" t="s">
        <v>10</v>
      </c>
      <c r="B48" s="1" t="s">
        <v>174</v>
      </c>
      <c r="C48" s="1" t="s">
        <v>161</v>
      </c>
      <c r="D48" s="8">
        <v>781886</v>
      </c>
      <c r="E48" s="8">
        <v>829881</v>
      </c>
      <c r="F48" s="8">
        <f t="shared" si="4"/>
        <v>47995</v>
      </c>
      <c r="G48" s="8">
        <v>845795</v>
      </c>
      <c r="H48" s="8">
        <f t="shared" si="5"/>
        <v>15914</v>
      </c>
      <c r="I48" s="8">
        <v>845795</v>
      </c>
      <c r="J48" s="8">
        <f>I48-G48</f>
        <v>0</v>
      </c>
      <c r="K48" s="8">
        <v>845795</v>
      </c>
      <c r="L48" s="8">
        <f>K48-I48</f>
        <v>0</v>
      </c>
      <c r="M48" s="8">
        <v>845795</v>
      </c>
      <c r="N48" s="8">
        <f>M48-K48</f>
        <v>0</v>
      </c>
    </row>
    <row r="49" spans="1:14" x14ac:dyDescent="0.15">
      <c r="A49" s="1" t="s">
        <v>10</v>
      </c>
      <c r="B49" s="1" t="s">
        <v>174</v>
      </c>
      <c r="C49" s="1" t="s">
        <v>116</v>
      </c>
      <c r="D49" s="8">
        <v>36699</v>
      </c>
      <c r="E49" s="8">
        <v>36783</v>
      </c>
      <c r="F49" s="8">
        <f t="shared" si="4"/>
        <v>84</v>
      </c>
      <c r="G49" s="8">
        <v>36162</v>
      </c>
      <c r="H49" s="8">
        <f t="shared" si="5"/>
        <v>-621</v>
      </c>
      <c r="I49" s="8">
        <v>36108</v>
      </c>
      <c r="J49" s="8">
        <f>I49-G49</f>
        <v>-54</v>
      </c>
      <c r="K49" s="8">
        <v>36108</v>
      </c>
      <c r="L49" s="8">
        <f>K49-I49</f>
        <v>0</v>
      </c>
      <c r="M49" s="8">
        <v>36108</v>
      </c>
      <c r="N49" s="8">
        <f>M49-K49</f>
        <v>0</v>
      </c>
    </row>
    <row r="50" spans="1:14" x14ac:dyDescent="0.15">
      <c r="A50" s="1" t="s">
        <v>10</v>
      </c>
      <c r="B50" s="1" t="s">
        <v>174</v>
      </c>
      <c r="C50" s="1" t="s">
        <v>117</v>
      </c>
      <c r="D50" s="8">
        <v>3474</v>
      </c>
      <c r="E50" s="8">
        <v>8644</v>
      </c>
      <c r="F50" s="8">
        <f t="shared" si="4"/>
        <v>5170</v>
      </c>
      <c r="G50" s="8">
        <v>8544</v>
      </c>
      <c r="H50" s="8">
        <f t="shared" si="5"/>
        <v>-100</v>
      </c>
      <c r="I50" s="8">
        <v>8544</v>
      </c>
      <c r="J50" s="8">
        <f>I50-G50</f>
        <v>0</v>
      </c>
      <c r="K50" s="8">
        <v>8544</v>
      </c>
      <c r="L50" s="8">
        <f>K50-I50</f>
        <v>0</v>
      </c>
      <c r="M50" s="8">
        <v>8544</v>
      </c>
      <c r="N50" s="8">
        <f>M50-K50</f>
        <v>0</v>
      </c>
    </row>
    <row r="51" spans="1:14" x14ac:dyDescent="0.15">
      <c r="A51" s="1" t="s">
        <v>10</v>
      </c>
      <c r="B51" s="1" t="s">
        <v>174</v>
      </c>
      <c r="C51" s="1" t="s">
        <v>118</v>
      </c>
      <c r="D51" s="8">
        <v>6075</v>
      </c>
      <c r="E51" s="8">
        <v>5052</v>
      </c>
      <c r="F51" s="8">
        <f t="shared" si="4"/>
        <v>-1023</v>
      </c>
      <c r="G51" s="8">
        <v>5052</v>
      </c>
      <c r="H51" s="8">
        <f t="shared" si="5"/>
        <v>0</v>
      </c>
      <c r="I51" s="8">
        <v>5052</v>
      </c>
      <c r="J51" s="8">
        <f>I51-G51</f>
        <v>0</v>
      </c>
      <c r="K51" s="8">
        <v>5052</v>
      </c>
      <c r="L51" s="8">
        <f>K51-I51</f>
        <v>0</v>
      </c>
      <c r="M51" s="8">
        <v>5052</v>
      </c>
      <c r="N51" s="8">
        <f>M51-K51</f>
        <v>0</v>
      </c>
    </row>
    <row r="52" spans="1:14" x14ac:dyDescent="0.15">
      <c r="A52" s="1" t="s">
        <v>10</v>
      </c>
      <c r="B52" s="1" t="s">
        <v>174</v>
      </c>
      <c r="C52" s="1" t="s">
        <v>24</v>
      </c>
      <c r="D52" s="8">
        <v>15446</v>
      </c>
      <c r="E52" s="8">
        <v>14251</v>
      </c>
      <c r="F52" s="8">
        <f t="shared" si="4"/>
        <v>-1195</v>
      </c>
      <c r="G52" s="8">
        <v>14251</v>
      </c>
      <c r="H52" s="8">
        <f t="shared" si="5"/>
        <v>0</v>
      </c>
      <c r="I52" s="8">
        <v>14251</v>
      </c>
      <c r="J52" s="8">
        <f>I52-G52</f>
        <v>0</v>
      </c>
      <c r="K52" s="8">
        <v>14251</v>
      </c>
      <c r="L52" s="8">
        <f>K52-I52</f>
        <v>0</v>
      </c>
      <c r="M52" s="8">
        <v>14251</v>
      </c>
      <c r="N52" s="8">
        <f>M52-K52</f>
        <v>0</v>
      </c>
    </row>
    <row r="53" spans="1:14" x14ac:dyDescent="0.15">
      <c r="A53" s="1" t="s">
        <v>10</v>
      </c>
      <c r="B53" s="1" t="s">
        <v>174</v>
      </c>
      <c r="C53" s="1" t="s">
        <v>25</v>
      </c>
      <c r="D53" s="8">
        <v>21449</v>
      </c>
      <c r="E53" s="8">
        <v>28322</v>
      </c>
      <c r="F53" s="8">
        <f t="shared" si="4"/>
        <v>6873</v>
      </c>
      <c r="G53" s="8">
        <v>28312</v>
      </c>
      <c r="H53" s="8">
        <f t="shared" si="5"/>
        <v>-10</v>
      </c>
      <c r="I53" s="8">
        <v>28312</v>
      </c>
      <c r="J53" s="8">
        <f>I53-G53</f>
        <v>0</v>
      </c>
      <c r="K53" s="8">
        <v>28312</v>
      </c>
      <c r="L53" s="8">
        <f>K53-I53</f>
        <v>0</v>
      </c>
      <c r="M53" s="8">
        <v>28312</v>
      </c>
      <c r="N53" s="8">
        <f>M53-K53</f>
        <v>0</v>
      </c>
    </row>
    <row r="54" spans="1:14" x14ac:dyDescent="0.15">
      <c r="A54" s="1" t="s">
        <v>10</v>
      </c>
      <c r="B54" s="1" t="s">
        <v>175</v>
      </c>
      <c r="D54" s="8">
        <v>89208</v>
      </c>
      <c r="E54" s="8">
        <v>99104</v>
      </c>
      <c r="F54" s="8">
        <f t="shared" si="4"/>
        <v>9896</v>
      </c>
      <c r="G54" s="8">
        <v>98711</v>
      </c>
      <c r="H54" s="8">
        <f t="shared" si="5"/>
        <v>-393</v>
      </c>
      <c r="I54" s="8">
        <v>98975</v>
      </c>
      <c r="J54" s="8">
        <f>I54-G54</f>
        <v>264</v>
      </c>
      <c r="K54" s="8">
        <v>98975</v>
      </c>
      <c r="L54" s="8">
        <f>K54-I54</f>
        <v>0</v>
      </c>
      <c r="M54" s="8">
        <v>108325</v>
      </c>
      <c r="N54" s="8">
        <f>M54-K54</f>
        <v>9350</v>
      </c>
    </row>
    <row r="55" spans="1:14" x14ac:dyDescent="0.15">
      <c r="A55" s="1" t="s">
        <v>10</v>
      </c>
      <c r="B55" s="1" t="s">
        <v>175</v>
      </c>
      <c r="C55" s="1" t="s">
        <v>26</v>
      </c>
      <c r="D55" s="8">
        <v>5962</v>
      </c>
      <c r="E55" s="8">
        <v>6298</v>
      </c>
      <c r="F55" s="8">
        <f t="shared" si="4"/>
        <v>336</v>
      </c>
      <c r="G55" s="8">
        <v>6250</v>
      </c>
      <c r="H55" s="8">
        <f t="shared" si="5"/>
        <v>-48</v>
      </c>
      <c r="I55" s="8">
        <v>6250</v>
      </c>
      <c r="J55" s="8">
        <f>I55-G55</f>
        <v>0</v>
      </c>
      <c r="K55" s="8">
        <v>6250</v>
      </c>
      <c r="L55" s="8">
        <f>K55-I55</f>
        <v>0</v>
      </c>
      <c r="M55" s="8">
        <v>6250</v>
      </c>
      <c r="N55" s="8">
        <f>M55-K55</f>
        <v>0</v>
      </c>
    </row>
    <row r="56" spans="1:14" x14ac:dyDescent="0.15">
      <c r="A56" s="1" t="s">
        <v>10</v>
      </c>
      <c r="B56" s="1" t="s">
        <v>175</v>
      </c>
      <c r="C56" s="1" t="s">
        <v>27</v>
      </c>
      <c r="D56" s="8">
        <v>35097</v>
      </c>
      <c r="E56" s="8">
        <v>36221</v>
      </c>
      <c r="F56" s="8">
        <f t="shared" si="4"/>
        <v>1124</v>
      </c>
      <c r="G56" s="8">
        <v>36221</v>
      </c>
      <c r="H56" s="8">
        <f t="shared" si="5"/>
        <v>0</v>
      </c>
      <c r="I56" s="8">
        <v>36221</v>
      </c>
      <c r="J56" s="8">
        <f>I56-G56</f>
        <v>0</v>
      </c>
      <c r="K56" s="8">
        <v>36221</v>
      </c>
      <c r="L56" s="8">
        <f>K56-I56</f>
        <v>0</v>
      </c>
      <c r="M56" s="8">
        <v>45571</v>
      </c>
      <c r="N56" s="8">
        <f>M56-K56</f>
        <v>9350</v>
      </c>
    </row>
    <row r="57" spans="1:14" x14ac:dyDescent="0.15">
      <c r="A57" s="1" t="s">
        <v>10</v>
      </c>
      <c r="B57" s="1" t="s">
        <v>175</v>
      </c>
      <c r="C57" s="1" t="s">
        <v>28</v>
      </c>
      <c r="D57" s="8">
        <v>48149</v>
      </c>
      <c r="E57" s="8">
        <v>56585</v>
      </c>
      <c r="F57" s="8">
        <f t="shared" si="4"/>
        <v>8436</v>
      </c>
      <c r="G57" s="8">
        <v>56240</v>
      </c>
      <c r="H57" s="8">
        <f t="shared" si="5"/>
        <v>-345</v>
      </c>
      <c r="I57" s="8">
        <v>56504</v>
      </c>
      <c r="J57" s="8">
        <f>I57-G57</f>
        <v>264</v>
      </c>
      <c r="K57" s="8">
        <v>56504</v>
      </c>
      <c r="L57" s="8">
        <f>K57-I57</f>
        <v>0</v>
      </c>
      <c r="M57" s="8">
        <v>56504</v>
      </c>
      <c r="N57" s="8">
        <f>M57-K57</f>
        <v>0</v>
      </c>
    </row>
    <row r="58" spans="1:14" x14ac:dyDescent="0.15">
      <c r="A58" s="1" t="s">
        <v>10</v>
      </c>
      <c r="B58" s="1" t="s">
        <v>176</v>
      </c>
      <c r="D58" s="8">
        <v>58173</v>
      </c>
      <c r="E58" s="8">
        <v>69528</v>
      </c>
      <c r="F58" s="8">
        <f t="shared" si="4"/>
        <v>11355</v>
      </c>
      <c r="G58" s="8">
        <v>67057</v>
      </c>
      <c r="H58" s="8">
        <f t="shared" si="5"/>
        <v>-2471</v>
      </c>
      <c r="I58" s="8">
        <v>67057</v>
      </c>
      <c r="J58" s="8">
        <f>I58-G58</f>
        <v>0</v>
      </c>
      <c r="K58" s="8">
        <v>67057</v>
      </c>
      <c r="L58" s="8">
        <f>K58-I58</f>
        <v>0</v>
      </c>
      <c r="M58" s="8">
        <v>67057</v>
      </c>
      <c r="N58" s="8">
        <f>M58-K58</f>
        <v>0</v>
      </c>
    </row>
    <row r="59" spans="1:14" x14ac:dyDescent="0.15">
      <c r="A59" s="1" t="s">
        <v>10</v>
      </c>
      <c r="B59" s="1" t="s">
        <v>176</v>
      </c>
      <c r="C59" s="1" t="s">
        <v>29</v>
      </c>
      <c r="D59" s="8">
        <v>39943</v>
      </c>
      <c r="E59" s="8">
        <v>45350</v>
      </c>
      <c r="F59" s="8">
        <f t="shared" si="4"/>
        <v>5407</v>
      </c>
      <c r="G59" s="8">
        <v>43100</v>
      </c>
      <c r="H59" s="8">
        <f t="shared" si="5"/>
        <v>-2250</v>
      </c>
      <c r="I59" s="8">
        <v>43100</v>
      </c>
      <c r="J59" s="8">
        <f>I59-G59</f>
        <v>0</v>
      </c>
      <c r="K59" s="8">
        <v>43100</v>
      </c>
      <c r="L59" s="8">
        <f>K59-I59</f>
        <v>0</v>
      </c>
      <c r="M59" s="8">
        <v>43100</v>
      </c>
      <c r="N59" s="8">
        <f>M59-K59</f>
        <v>0</v>
      </c>
    </row>
    <row r="60" spans="1:14" x14ac:dyDescent="0.15">
      <c r="A60" s="1" t="s">
        <v>10</v>
      </c>
      <c r="B60" s="1" t="s">
        <v>176</v>
      </c>
      <c r="C60" s="1" t="s">
        <v>30</v>
      </c>
      <c r="D60" s="8">
        <v>18230</v>
      </c>
      <c r="E60" s="8">
        <v>24178</v>
      </c>
      <c r="F60" s="8">
        <f t="shared" si="4"/>
        <v>5948</v>
      </c>
      <c r="G60" s="8">
        <v>23957</v>
      </c>
      <c r="H60" s="8">
        <f t="shared" si="5"/>
        <v>-221</v>
      </c>
      <c r="I60" s="8">
        <v>23957</v>
      </c>
      <c r="J60" s="8">
        <f>I60-G60</f>
        <v>0</v>
      </c>
      <c r="K60" s="8">
        <v>23957</v>
      </c>
      <c r="L60" s="8">
        <f>K60-I60</f>
        <v>0</v>
      </c>
      <c r="M60" s="8">
        <v>23957</v>
      </c>
      <c r="N60" s="8">
        <f>M60-K60</f>
        <v>0</v>
      </c>
    </row>
    <row r="61" spans="1:14" x14ac:dyDescent="0.15">
      <c r="A61" s="1" t="s">
        <v>10</v>
      </c>
      <c r="B61" s="1" t="s">
        <v>227</v>
      </c>
      <c r="D61" s="8">
        <v>158900</v>
      </c>
      <c r="E61" s="8">
        <v>165789</v>
      </c>
      <c r="F61" s="8">
        <f t="shared" si="4"/>
        <v>6889</v>
      </c>
      <c r="G61" s="8">
        <v>163176</v>
      </c>
      <c r="H61" s="8">
        <f t="shared" si="5"/>
        <v>-2613</v>
      </c>
      <c r="I61" s="8">
        <v>163136</v>
      </c>
      <c r="J61" s="8">
        <f>I61-G61</f>
        <v>-40</v>
      </c>
      <c r="K61" s="8">
        <v>163136</v>
      </c>
      <c r="L61" s="8">
        <f>K61-I61</f>
        <v>0</v>
      </c>
      <c r="M61" s="8">
        <v>164136</v>
      </c>
      <c r="N61" s="8">
        <f>M61-K61</f>
        <v>1000</v>
      </c>
    </row>
    <row r="62" spans="1:14" x14ac:dyDescent="0.15">
      <c r="A62" s="1" t="s">
        <v>10</v>
      </c>
      <c r="B62" s="1" t="s">
        <v>227</v>
      </c>
      <c r="C62" s="1" t="s">
        <v>31</v>
      </c>
      <c r="D62" s="8">
        <v>72238</v>
      </c>
      <c r="E62" s="8">
        <v>77829</v>
      </c>
      <c r="F62" s="8">
        <f t="shared" si="4"/>
        <v>5591</v>
      </c>
      <c r="G62" s="8">
        <v>75797</v>
      </c>
      <c r="H62" s="8">
        <f t="shared" si="5"/>
        <v>-2032</v>
      </c>
      <c r="I62" s="8">
        <v>75797</v>
      </c>
      <c r="J62" s="8">
        <f>I62-G62</f>
        <v>0</v>
      </c>
      <c r="K62" s="8">
        <v>75797</v>
      </c>
      <c r="L62" s="8">
        <f>K62-I62</f>
        <v>0</v>
      </c>
      <c r="M62" s="8">
        <v>76797</v>
      </c>
      <c r="N62" s="8">
        <f>M62-K62</f>
        <v>1000</v>
      </c>
    </row>
    <row r="63" spans="1:14" x14ac:dyDescent="0.15">
      <c r="A63" s="1" t="s">
        <v>10</v>
      </c>
      <c r="B63" s="1" t="s">
        <v>227</v>
      </c>
      <c r="C63" s="1" t="s">
        <v>32</v>
      </c>
      <c r="D63" s="8">
        <v>9985</v>
      </c>
      <c r="E63" s="8">
        <v>14514</v>
      </c>
      <c r="F63" s="8">
        <f t="shared" si="4"/>
        <v>4529</v>
      </c>
      <c r="G63" s="8">
        <v>14173</v>
      </c>
      <c r="H63" s="8">
        <f t="shared" si="5"/>
        <v>-341</v>
      </c>
      <c r="I63" s="8">
        <v>14173</v>
      </c>
      <c r="J63" s="8">
        <f>I63-G63</f>
        <v>0</v>
      </c>
      <c r="K63" s="8">
        <v>14173</v>
      </c>
      <c r="L63" s="8">
        <f>K63-I63</f>
        <v>0</v>
      </c>
      <c r="M63" s="8">
        <v>14173</v>
      </c>
      <c r="N63" s="8">
        <f>M63-K63</f>
        <v>0</v>
      </c>
    </row>
    <row r="64" spans="1:14" x14ac:dyDescent="0.15">
      <c r="A64" s="1" t="s">
        <v>10</v>
      </c>
      <c r="B64" s="1" t="s">
        <v>227</v>
      </c>
      <c r="C64" s="1" t="s">
        <v>33</v>
      </c>
      <c r="D64" s="8">
        <v>71519</v>
      </c>
      <c r="E64" s="8">
        <v>70171</v>
      </c>
      <c r="F64" s="8">
        <f t="shared" si="4"/>
        <v>-1348</v>
      </c>
      <c r="G64" s="8">
        <v>69931</v>
      </c>
      <c r="H64" s="8">
        <f t="shared" si="5"/>
        <v>-240</v>
      </c>
      <c r="I64" s="8">
        <v>69891</v>
      </c>
      <c r="J64" s="8">
        <f>I64-G64</f>
        <v>-40</v>
      </c>
      <c r="K64" s="8">
        <v>69891</v>
      </c>
      <c r="L64" s="8">
        <f>K64-I64</f>
        <v>0</v>
      </c>
      <c r="M64" s="8">
        <v>69891</v>
      </c>
      <c r="N64" s="8">
        <f>M64-K64</f>
        <v>0</v>
      </c>
    </row>
    <row r="65" spans="1:14" x14ac:dyDescent="0.15">
      <c r="A65" s="1" t="s">
        <v>10</v>
      </c>
      <c r="B65" s="1" t="s">
        <v>227</v>
      </c>
      <c r="C65" s="1" t="s">
        <v>34</v>
      </c>
      <c r="D65" s="9">
        <v>168</v>
      </c>
      <c r="E65" s="9">
        <v>178</v>
      </c>
      <c r="F65" s="8">
        <f t="shared" si="4"/>
        <v>10</v>
      </c>
      <c r="G65" s="9">
        <v>178</v>
      </c>
      <c r="H65" s="8">
        <f t="shared" si="5"/>
        <v>0</v>
      </c>
      <c r="I65" s="9">
        <v>178</v>
      </c>
      <c r="J65" s="8">
        <f>I65-G65</f>
        <v>0</v>
      </c>
      <c r="K65" s="8">
        <v>178</v>
      </c>
      <c r="L65" s="8">
        <f>K65-I65</f>
        <v>0</v>
      </c>
      <c r="M65" s="8">
        <v>178</v>
      </c>
      <c r="N65" s="8">
        <f>M65-K65</f>
        <v>0</v>
      </c>
    </row>
    <row r="66" spans="1:14" x14ac:dyDescent="0.15">
      <c r="A66" s="1" t="s">
        <v>10</v>
      </c>
      <c r="B66" s="1" t="s">
        <v>227</v>
      </c>
      <c r="C66" s="1" t="s">
        <v>35</v>
      </c>
      <c r="D66" s="9">
        <v>10</v>
      </c>
      <c r="E66" s="9">
        <v>10</v>
      </c>
      <c r="F66" s="8">
        <f t="shared" si="4"/>
        <v>0</v>
      </c>
      <c r="G66" s="9">
        <v>10</v>
      </c>
      <c r="H66" s="8">
        <f t="shared" si="5"/>
        <v>0</v>
      </c>
      <c r="I66" s="9">
        <v>10</v>
      </c>
      <c r="J66" s="8">
        <f>I66-G66</f>
        <v>0</v>
      </c>
      <c r="K66" s="8">
        <v>10</v>
      </c>
      <c r="L66" s="8">
        <f>K66-I66</f>
        <v>0</v>
      </c>
      <c r="M66" s="8">
        <v>10</v>
      </c>
      <c r="N66" s="8">
        <f>M66-K66</f>
        <v>0</v>
      </c>
    </row>
    <row r="67" spans="1:14" x14ac:dyDescent="0.15">
      <c r="A67" s="1" t="s">
        <v>10</v>
      </c>
      <c r="B67" s="1" t="s">
        <v>227</v>
      </c>
      <c r="C67" s="1" t="s">
        <v>36</v>
      </c>
      <c r="D67" s="8">
        <v>4980</v>
      </c>
      <c r="E67" s="8">
        <v>3087</v>
      </c>
      <c r="F67" s="8">
        <f t="shared" si="4"/>
        <v>-1893</v>
      </c>
      <c r="G67" s="8">
        <v>3087</v>
      </c>
      <c r="H67" s="8">
        <f t="shared" si="5"/>
        <v>0</v>
      </c>
      <c r="I67" s="8">
        <v>3087</v>
      </c>
      <c r="J67" s="8">
        <f>I67-G67</f>
        <v>0</v>
      </c>
      <c r="K67" s="8">
        <v>3087</v>
      </c>
      <c r="L67" s="8">
        <f>K67-I67</f>
        <v>0</v>
      </c>
      <c r="M67" s="8">
        <v>3087</v>
      </c>
      <c r="N67" s="8">
        <f>M67-K67</f>
        <v>0</v>
      </c>
    </row>
    <row r="68" spans="1:14" x14ac:dyDescent="0.15">
      <c r="A68" s="1" t="s">
        <v>10</v>
      </c>
      <c r="B68" s="1" t="s">
        <v>177</v>
      </c>
      <c r="D68" s="8">
        <v>68009</v>
      </c>
      <c r="E68" s="8">
        <v>63345</v>
      </c>
      <c r="F68" s="8">
        <f t="shared" si="4"/>
        <v>-4664</v>
      </c>
      <c r="G68" s="8">
        <v>62770</v>
      </c>
      <c r="H68" s="8">
        <f t="shared" si="5"/>
        <v>-575</v>
      </c>
      <c r="I68" s="8">
        <v>64803</v>
      </c>
      <c r="J68" s="8">
        <f>I68-G68</f>
        <v>2033</v>
      </c>
      <c r="K68" s="8">
        <v>64803</v>
      </c>
      <c r="L68" s="8">
        <f>K68-I68</f>
        <v>0</v>
      </c>
      <c r="M68" s="8">
        <v>64803</v>
      </c>
      <c r="N68" s="8">
        <f>M68-K68</f>
        <v>0</v>
      </c>
    </row>
    <row r="69" spans="1:14" x14ac:dyDescent="0.15">
      <c r="A69" s="1" t="s">
        <v>10</v>
      </c>
      <c r="B69" s="1" t="s">
        <v>177</v>
      </c>
      <c r="C69" s="1" t="s">
        <v>37</v>
      </c>
      <c r="D69" s="8">
        <v>32741</v>
      </c>
      <c r="E69" s="8">
        <v>31739</v>
      </c>
      <c r="F69" s="8">
        <f t="shared" si="4"/>
        <v>-1002</v>
      </c>
      <c r="G69" s="8">
        <v>31788</v>
      </c>
      <c r="H69" s="8">
        <f t="shared" si="5"/>
        <v>49</v>
      </c>
      <c r="I69" s="8">
        <v>33821</v>
      </c>
      <c r="J69" s="8">
        <f>I69-G69</f>
        <v>2033</v>
      </c>
      <c r="K69" s="8">
        <v>33821</v>
      </c>
      <c r="L69" s="8">
        <f>K69-I69</f>
        <v>0</v>
      </c>
      <c r="M69" s="8">
        <v>33821</v>
      </c>
      <c r="N69" s="8">
        <f>M69-K69</f>
        <v>0</v>
      </c>
    </row>
    <row r="70" spans="1:14" x14ac:dyDescent="0.15">
      <c r="A70" s="1" t="s">
        <v>10</v>
      </c>
      <c r="B70" s="1" t="s">
        <v>177</v>
      </c>
      <c r="C70" s="1" t="s">
        <v>38</v>
      </c>
      <c r="D70" s="8">
        <v>35268</v>
      </c>
      <c r="E70" s="8">
        <v>31606</v>
      </c>
      <c r="F70" s="8">
        <f t="shared" si="4"/>
        <v>-3662</v>
      </c>
      <c r="G70" s="8">
        <v>30982</v>
      </c>
      <c r="H70" s="8">
        <f t="shared" si="5"/>
        <v>-624</v>
      </c>
      <c r="I70" s="8">
        <v>30982</v>
      </c>
      <c r="J70" s="8">
        <f>I70-G70</f>
        <v>0</v>
      </c>
      <c r="K70" s="8">
        <v>30982</v>
      </c>
      <c r="L70" s="8">
        <f>K70-I70</f>
        <v>0</v>
      </c>
      <c r="M70" s="8">
        <v>30982</v>
      </c>
      <c r="N70" s="8">
        <f>M70-K70</f>
        <v>0</v>
      </c>
    </row>
    <row r="71" spans="1:14" x14ac:dyDescent="0.15">
      <c r="A71" s="1" t="s">
        <v>39</v>
      </c>
      <c r="D71" s="8">
        <v>10362100</v>
      </c>
      <c r="E71" s="8">
        <v>11447935</v>
      </c>
      <c r="F71" s="8">
        <f t="shared" si="4"/>
        <v>1085835</v>
      </c>
      <c r="G71" s="8">
        <v>11081242</v>
      </c>
      <c r="H71" s="8">
        <f t="shared" si="5"/>
        <v>-366693</v>
      </c>
      <c r="I71" s="8">
        <v>11092813</v>
      </c>
      <c r="J71" s="8">
        <f>I71-G71</f>
        <v>11571</v>
      </c>
      <c r="K71" s="8">
        <v>11093313</v>
      </c>
      <c r="L71" s="8">
        <f>K71-I71</f>
        <v>500</v>
      </c>
      <c r="M71" s="8">
        <v>11098415</v>
      </c>
      <c r="N71" s="8">
        <f>M71-K71</f>
        <v>5102</v>
      </c>
    </row>
    <row r="72" spans="1:14" x14ac:dyDescent="0.15">
      <c r="A72" s="1" t="s">
        <v>39</v>
      </c>
      <c r="B72" s="1" t="s">
        <v>213</v>
      </c>
      <c r="D72" s="8">
        <v>2616330</v>
      </c>
      <c r="E72" s="8">
        <v>3055479</v>
      </c>
      <c r="F72" s="8">
        <f t="shared" si="4"/>
        <v>439149</v>
      </c>
      <c r="G72" s="8">
        <v>2901107</v>
      </c>
      <c r="H72" s="8">
        <f t="shared" si="5"/>
        <v>-154372</v>
      </c>
      <c r="I72" s="8">
        <v>2901882</v>
      </c>
      <c r="J72" s="8">
        <f>I72-G72</f>
        <v>775</v>
      </c>
      <c r="K72" s="8">
        <v>2901584</v>
      </c>
      <c r="L72" s="8">
        <f>K72-I72</f>
        <v>-298</v>
      </c>
      <c r="M72" s="8">
        <v>2905786</v>
      </c>
      <c r="N72" s="8">
        <f>M72-K72</f>
        <v>4202</v>
      </c>
    </row>
    <row r="73" spans="1:14" x14ac:dyDescent="0.15">
      <c r="A73" s="1" t="s">
        <v>39</v>
      </c>
      <c r="B73" s="1" t="s">
        <v>213</v>
      </c>
      <c r="C73" s="1" t="s">
        <v>40</v>
      </c>
      <c r="D73" s="8">
        <v>104764</v>
      </c>
      <c r="E73" s="8">
        <v>156088</v>
      </c>
      <c r="F73" s="8">
        <f t="shared" si="4"/>
        <v>51324</v>
      </c>
      <c r="G73" s="8">
        <v>123660</v>
      </c>
      <c r="H73" s="8">
        <f t="shared" si="5"/>
        <v>-32428</v>
      </c>
      <c r="I73" s="8">
        <v>124460</v>
      </c>
      <c r="J73" s="8">
        <f>I73-G73</f>
        <v>800</v>
      </c>
      <c r="K73" s="8">
        <v>124460</v>
      </c>
      <c r="L73" s="8">
        <f>K73-I73</f>
        <v>0</v>
      </c>
      <c r="M73" s="8">
        <v>124375</v>
      </c>
      <c r="N73" s="8">
        <f>M73-K73</f>
        <v>-85</v>
      </c>
    </row>
    <row r="74" spans="1:14" x14ac:dyDescent="0.15">
      <c r="A74" s="1" t="s">
        <v>39</v>
      </c>
      <c r="B74" s="1" t="s">
        <v>213</v>
      </c>
      <c r="C74" s="1" t="s">
        <v>41</v>
      </c>
      <c r="D74" s="8">
        <v>4309</v>
      </c>
      <c r="E74" s="8">
        <v>5672</v>
      </c>
      <c r="F74" s="8">
        <f t="shared" si="4"/>
        <v>1363</v>
      </c>
      <c r="G74" s="8">
        <v>4738</v>
      </c>
      <c r="H74" s="8">
        <f t="shared" si="5"/>
        <v>-934</v>
      </c>
      <c r="I74" s="8">
        <v>4738</v>
      </c>
      <c r="J74" s="8">
        <f>I74-G74</f>
        <v>0</v>
      </c>
      <c r="K74" s="8">
        <v>4738</v>
      </c>
      <c r="L74" s="8">
        <f>K74-I74</f>
        <v>0</v>
      </c>
      <c r="M74" s="8">
        <v>4738</v>
      </c>
      <c r="N74" s="8">
        <f>M74-K74</f>
        <v>0</v>
      </c>
    </row>
    <row r="75" spans="1:14" x14ac:dyDescent="0.15">
      <c r="A75" s="1" t="s">
        <v>39</v>
      </c>
      <c r="B75" s="1" t="s">
        <v>213</v>
      </c>
      <c r="C75" s="1" t="s">
        <v>42</v>
      </c>
      <c r="D75" s="8">
        <v>8772</v>
      </c>
      <c r="E75" s="8">
        <v>5746</v>
      </c>
      <c r="F75" s="8">
        <f t="shared" si="4"/>
        <v>-3026</v>
      </c>
      <c r="G75" s="8">
        <v>5755</v>
      </c>
      <c r="H75" s="8">
        <f t="shared" si="5"/>
        <v>9</v>
      </c>
      <c r="I75" s="8">
        <v>5755</v>
      </c>
      <c r="J75" s="8">
        <f>I75-G75</f>
        <v>0</v>
      </c>
      <c r="K75" s="8">
        <v>5755</v>
      </c>
      <c r="L75" s="8">
        <f>K75-I75</f>
        <v>0</v>
      </c>
      <c r="M75" s="8">
        <v>5755</v>
      </c>
      <c r="N75" s="8">
        <f>M75-K75</f>
        <v>0</v>
      </c>
    </row>
    <row r="76" spans="1:14" x14ac:dyDescent="0.15">
      <c r="A76" s="1" t="s">
        <v>39</v>
      </c>
      <c r="B76" s="1" t="s">
        <v>213</v>
      </c>
      <c r="C76" s="1" t="s">
        <v>43</v>
      </c>
      <c r="D76" s="8">
        <v>40799</v>
      </c>
      <c r="E76" s="8">
        <v>51472</v>
      </c>
      <c r="F76" s="8">
        <f t="shared" si="4"/>
        <v>10673</v>
      </c>
      <c r="G76" s="8">
        <v>51555</v>
      </c>
      <c r="H76" s="8">
        <f t="shared" si="5"/>
        <v>83</v>
      </c>
      <c r="I76" s="8">
        <v>51530</v>
      </c>
      <c r="J76" s="8">
        <f>I76-G76</f>
        <v>-25</v>
      </c>
      <c r="K76" s="8">
        <v>51232</v>
      </c>
      <c r="L76" s="8">
        <f>K76-I76</f>
        <v>-298</v>
      </c>
      <c r="M76" s="8">
        <v>51232</v>
      </c>
      <c r="N76" s="8">
        <f>M76-K76</f>
        <v>0</v>
      </c>
    </row>
    <row r="77" spans="1:14" x14ac:dyDescent="0.15">
      <c r="A77" s="1" t="s">
        <v>39</v>
      </c>
      <c r="B77" s="1" t="s">
        <v>213</v>
      </c>
      <c r="C77" s="1" t="s">
        <v>44</v>
      </c>
      <c r="D77" s="8">
        <v>1817033</v>
      </c>
      <c r="E77" s="8">
        <v>2184970</v>
      </c>
      <c r="F77" s="8">
        <f t="shared" si="4"/>
        <v>367937</v>
      </c>
      <c r="G77" s="8">
        <v>2064059</v>
      </c>
      <c r="H77" s="8">
        <f t="shared" si="5"/>
        <v>-120911</v>
      </c>
      <c r="I77" s="8">
        <v>2064059</v>
      </c>
      <c r="J77" s="8">
        <f>I77-G77</f>
        <v>0</v>
      </c>
      <c r="K77" s="8">
        <v>2064059</v>
      </c>
      <c r="L77" s="8">
        <f>K77-I77</f>
        <v>0</v>
      </c>
      <c r="M77" s="8">
        <v>2068346</v>
      </c>
      <c r="N77" s="8">
        <f>M77-K77</f>
        <v>4287</v>
      </c>
    </row>
    <row r="78" spans="1:14" x14ac:dyDescent="0.15">
      <c r="A78" s="1" t="s">
        <v>39</v>
      </c>
      <c r="B78" s="1" t="s">
        <v>213</v>
      </c>
      <c r="C78" s="1" t="s">
        <v>45</v>
      </c>
      <c r="D78" s="8">
        <v>8681</v>
      </c>
      <c r="E78" s="8">
        <v>13617</v>
      </c>
      <c r="F78" s="8">
        <f t="shared" si="4"/>
        <v>4936</v>
      </c>
      <c r="G78" s="8">
        <v>14067</v>
      </c>
      <c r="H78" s="8">
        <f t="shared" si="5"/>
        <v>450</v>
      </c>
      <c r="I78" s="8">
        <v>14067</v>
      </c>
      <c r="J78" s="8">
        <f>I78-G78</f>
        <v>0</v>
      </c>
      <c r="K78" s="8">
        <v>14067</v>
      </c>
      <c r="L78" s="8">
        <f>K78-I78</f>
        <v>0</v>
      </c>
      <c r="M78" s="8">
        <v>14067</v>
      </c>
      <c r="N78" s="8">
        <f>M78-K78</f>
        <v>0</v>
      </c>
    </row>
    <row r="79" spans="1:14" x14ac:dyDescent="0.15">
      <c r="A79" s="1" t="s">
        <v>39</v>
      </c>
      <c r="B79" s="1" t="s">
        <v>213</v>
      </c>
      <c r="C79" s="1" t="s">
        <v>46</v>
      </c>
      <c r="D79" s="8">
        <v>41347</v>
      </c>
      <c r="E79" s="8">
        <v>41283</v>
      </c>
      <c r="F79" s="8">
        <f t="shared" si="4"/>
        <v>-64</v>
      </c>
      <c r="G79" s="8">
        <v>41042</v>
      </c>
      <c r="H79" s="8">
        <f t="shared" si="5"/>
        <v>-241</v>
      </c>
      <c r="I79" s="8">
        <v>41042</v>
      </c>
      <c r="J79" s="8">
        <f>I79-G79</f>
        <v>0</v>
      </c>
      <c r="K79" s="8">
        <v>41042</v>
      </c>
      <c r="L79" s="8">
        <f>K79-I79</f>
        <v>0</v>
      </c>
      <c r="M79" s="8">
        <v>41042</v>
      </c>
      <c r="N79" s="8">
        <f>M79-K79</f>
        <v>0</v>
      </c>
    </row>
    <row r="80" spans="1:14" x14ac:dyDescent="0.15">
      <c r="A80" s="1" t="s">
        <v>39</v>
      </c>
      <c r="B80" s="1" t="s">
        <v>213</v>
      </c>
      <c r="C80" s="1" t="s">
        <v>47</v>
      </c>
      <c r="D80" s="8">
        <v>590589</v>
      </c>
      <c r="E80" s="8">
        <v>596220</v>
      </c>
      <c r="F80" s="8">
        <f t="shared" si="4"/>
        <v>5631</v>
      </c>
      <c r="G80" s="8">
        <v>595820</v>
      </c>
      <c r="H80" s="8">
        <f t="shared" si="5"/>
        <v>-400</v>
      </c>
      <c r="I80" s="8">
        <v>595820</v>
      </c>
      <c r="J80" s="8">
        <f>I80-G80</f>
        <v>0</v>
      </c>
      <c r="K80" s="8">
        <v>595820</v>
      </c>
      <c r="L80" s="8">
        <f>K80-I80</f>
        <v>0</v>
      </c>
      <c r="M80" s="8">
        <v>595820</v>
      </c>
      <c r="N80" s="8">
        <f>M80-K80</f>
        <v>0</v>
      </c>
    </row>
    <row r="81" spans="1:14" x14ac:dyDescent="0.15">
      <c r="A81" s="1" t="s">
        <v>39</v>
      </c>
      <c r="B81" s="1" t="s">
        <v>213</v>
      </c>
      <c r="C81" s="1" t="s">
        <v>48</v>
      </c>
      <c r="D81" s="9">
        <v>36</v>
      </c>
      <c r="E81" s="9">
        <v>411</v>
      </c>
      <c r="F81" s="8">
        <f t="shared" si="4"/>
        <v>375</v>
      </c>
      <c r="G81" s="9">
        <v>411</v>
      </c>
      <c r="H81" s="8">
        <f t="shared" si="5"/>
        <v>0</v>
      </c>
      <c r="I81" s="9">
        <v>411</v>
      </c>
      <c r="J81" s="8">
        <f>I81-G81</f>
        <v>0</v>
      </c>
      <c r="K81" s="8">
        <v>411</v>
      </c>
      <c r="L81" s="8">
        <f>K81-I81</f>
        <v>0</v>
      </c>
      <c r="M81" s="8">
        <v>411</v>
      </c>
      <c r="N81" s="8">
        <f>M81-K81</f>
        <v>0</v>
      </c>
    </row>
    <row r="82" spans="1:14" x14ac:dyDescent="0.15">
      <c r="A82" s="1" t="s">
        <v>39</v>
      </c>
      <c r="B82" s="1" t="s">
        <v>214</v>
      </c>
      <c r="D82" s="8">
        <v>1021053</v>
      </c>
      <c r="E82" s="8">
        <v>1078199</v>
      </c>
      <c r="F82" s="8">
        <f t="shared" si="4"/>
        <v>57146</v>
      </c>
      <c r="G82" s="8">
        <v>1069285</v>
      </c>
      <c r="H82" s="8">
        <f t="shared" si="5"/>
        <v>-8914</v>
      </c>
      <c r="I82" s="8">
        <v>1081931</v>
      </c>
      <c r="J82" s="8">
        <f>I82-G82</f>
        <v>12646</v>
      </c>
      <c r="K82" s="8">
        <v>1081931</v>
      </c>
      <c r="L82" s="8">
        <f>K82-I82</f>
        <v>0</v>
      </c>
      <c r="M82" s="8">
        <v>1082831</v>
      </c>
      <c r="N82" s="8">
        <f>M82-K82</f>
        <v>900</v>
      </c>
    </row>
    <row r="83" spans="1:14" x14ac:dyDescent="0.15">
      <c r="A83" s="1" t="s">
        <v>39</v>
      </c>
      <c r="B83" s="1" t="s">
        <v>214</v>
      </c>
      <c r="C83" s="1" t="s">
        <v>49</v>
      </c>
      <c r="D83" s="8">
        <v>35438</v>
      </c>
      <c r="E83" s="8">
        <v>36579</v>
      </c>
      <c r="F83" s="8">
        <f t="shared" si="4"/>
        <v>1141</v>
      </c>
      <c r="G83" s="8">
        <v>36229</v>
      </c>
      <c r="H83" s="8">
        <f t="shared" si="5"/>
        <v>-350</v>
      </c>
      <c r="I83" s="8">
        <v>36229</v>
      </c>
      <c r="J83" s="8">
        <f>I83-G83</f>
        <v>0</v>
      </c>
      <c r="K83" s="8">
        <v>36229</v>
      </c>
      <c r="L83" s="8">
        <f>K83-I83</f>
        <v>0</v>
      </c>
      <c r="M83" s="8">
        <v>36229</v>
      </c>
      <c r="N83" s="8">
        <f>M83-K83</f>
        <v>0</v>
      </c>
    </row>
    <row r="84" spans="1:14" x14ac:dyDescent="0.15">
      <c r="A84" s="1" t="s">
        <v>39</v>
      </c>
      <c r="B84" s="1" t="s">
        <v>214</v>
      </c>
      <c r="C84" s="1" t="s">
        <v>50</v>
      </c>
      <c r="D84" s="8">
        <v>10932</v>
      </c>
      <c r="E84" s="8">
        <v>8635</v>
      </c>
      <c r="F84" s="8">
        <f t="shared" si="4"/>
        <v>-2297</v>
      </c>
      <c r="G84" s="8">
        <v>8635</v>
      </c>
      <c r="H84" s="8">
        <f t="shared" si="5"/>
        <v>0</v>
      </c>
      <c r="I84" s="8">
        <v>8635</v>
      </c>
      <c r="J84" s="8">
        <f>I84-G84</f>
        <v>0</v>
      </c>
      <c r="K84" s="8">
        <v>8635</v>
      </c>
      <c r="L84" s="8">
        <f>K84-I84</f>
        <v>0</v>
      </c>
      <c r="M84" s="8">
        <v>8635</v>
      </c>
      <c r="N84" s="8">
        <f>M84-K84</f>
        <v>0</v>
      </c>
    </row>
    <row r="85" spans="1:14" x14ac:dyDescent="0.15">
      <c r="A85" s="1" t="s">
        <v>39</v>
      </c>
      <c r="B85" s="1" t="s">
        <v>214</v>
      </c>
      <c r="C85" s="1" t="s">
        <v>51</v>
      </c>
      <c r="D85" s="8">
        <v>14772</v>
      </c>
      <c r="E85" s="8">
        <v>13822</v>
      </c>
      <c r="F85" s="8">
        <f t="shared" si="4"/>
        <v>-950</v>
      </c>
      <c r="G85" s="8">
        <v>14211</v>
      </c>
      <c r="H85" s="8">
        <f t="shared" si="5"/>
        <v>389</v>
      </c>
      <c r="I85" s="8">
        <v>26857</v>
      </c>
      <c r="J85" s="8">
        <f>I85-G85</f>
        <v>12646</v>
      </c>
      <c r="K85" s="8">
        <v>26857</v>
      </c>
      <c r="L85" s="8">
        <f>K85-I85</f>
        <v>0</v>
      </c>
      <c r="M85" s="8">
        <v>27757</v>
      </c>
      <c r="N85" s="8">
        <f>M85-K85</f>
        <v>900</v>
      </c>
    </row>
    <row r="86" spans="1:14" x14ac:dyDescent="0.15">
      <c r="A86" s="1" t="s">
        <v>39</v>
      </c>
      <c r="B86" s="1" t="s">
        <v>214</v>
      </c>
      <c r="C86" s="1" t="s">
        <v>52</v>
      </c>
      <c r="D86" s="8">
        <v>2840</v>
      </c>
      <c r="E86" s="8">
        <v>8797</v>
      </c>
      <c r="F86" s="8">
        <f t="shared" si="4"/>
        <v>5957</v>
      </c>
      <c r="G86" s="8">
        <v>8746</v>
      </c>
      <c r="H86" s="8">
        <f t="shared" si="5"/>
        <v>-51</v>
      </c>
      <c r="I86" s="8">
        <v>8746</v>
      </c>
      <c r="J86" s="8">
        <f>I86-G86</f>
        <v>0</v>
      </c>
      <c r="K86" s="8">
        <v>8746</v>
      </c>
      <c r="L86" s="8">
        <f>K86-I86</f>
        <v>0</v>
      </c>
      <c r="M86" s="8">
        <v>8746</v>
      </c>
      <c r="N86" s="8">
        <f>M86-K86</f>
        <v>0</v>
      </c>
    </row>
    <row r="87" spans="1:14" x14ac:dyDescent="0.15">
      <c r="A87" s="1" t="s">
        <v>39</v>
      </c>
      <c r="B87" s="1" t="s">
        <v>214</v>
      </c>
      <c r="C87" s="1" t="s">
        <v>53</v>
      </c>
      <c r="D87" s="9">
        <v>80</v>
      </c>
      <c r="E87" s="9">
        <v>311</v>
      </c>
      <c r="F87" s="8">
        <f t="shared" si="4"/>
        <v>231</v>
      </c>
      <c r="G87" s="9">
        <v>311</v>
      </c>
      <c r="H87" s="8">
        <f t="shared" si="5"/>
        <v>0</v>
      </c>
      <c r="I87" s="9">
        <v>311</v>
      </c>
      <c r="J87" s="8">
        <f>I87-G87</f>
        <v>0</v>
      </c>
      <c r="K87" s="8">
        <v>311</v>
      </c>
      <c r="L87" s="8">
        <f>K87-I87</f>
        <v>0</v>
      </c>
      <c r="M87" s="8">
        <v>311</v>
      </c>
      <c r="N87" s="8">
        <f>M87-K87</f>
        <v>0</v>
      </c>
    </row>
    <row r="88" spans="1:14" x14ac:dyDescent="0.15">
      <c r="A88" s="1" t="s">
        <v>39</v>
      </c>
      <c r="B88" s="1" t="s">
        <v>214</v>
      </c>
      <c r="C88" s="1" t="s">
        <v>215</v>
      </c>
      <c r="D88" s="8">
        <v>8429</v>
      </c>
      <c r="E88" s="8">
        <v>10956</v>
      </c>
      <c r="F88" s="8">
        <f t="shared" si="4"/>
        <v>2527</v>
      </c>
      <c r="G88" s="8">
        <v>10456</v>
      </c>
      <c r="H88" s="8">
        <f t="shared" si="5"/>
        <v>-500</v>
      </c>
      <c r="I88" s="8">
        <v>10456</v>
      </c>
      <c r="J88" s="8">
        <f>I88-G88</f>
        <v>0</v>
      </c>
      <c r="K88" s="8">
        <v>10456</v>
      </c>
      <c r="L88" s="8">
        <f>K88-I88</f>
        <v>0</v>
      </c>
      <c r="M88" s="8">
        <v>10456</v>
      </c>
      <c r="N88" s="8">
        <f>M88-K88</f>
        <v>0</v>
      </c>
    </row>
    <row r="89" spans="1:14" x14ac:dyDescent="0.15">
      <c r="A89" s="1" t="s">
        <v>39</v>
      </c>
      <c r="B89" s="1" t="s">
        <v>214</v>
      </c>
      <c r="C89" s="1" t="s">
        <v>216</v>
      </c>
      <c r="D89" s="8">
        <v>88535</v>
      </c>
      <c r="E89" s="8">
        <v>92843</v>
      </c>
      <c r="F89" s="8">
        <f t="shared" si="4"/>
        <v>4308</v>
      </c>
      <c r="G89" s="8">
        <v>87591</v>
      </c>
      <c r="H89" s="8">
        <f t="shared" si="5"/>
        <v>-5252</v>
      </c>
      <c r="I89" s="8">
        <v>87591</v>
      </c>
      <c r="J89" s="8">
        <f>I89-G89</f>
        <v>0</v>
      </c>
      <c r="K89" s="8">
        <v>87591</v>
      </c>
      <c r="L89" s="8">
        <f>K89-I89</f>
        <v>0</v>
      </c>
      <c r="M89" s="8">
        <v>87591</v>
      </c>
      <c r="N89" s="8">
        <f>M89-K89</f>
        <v>0</v>
      </c>
    </row>
    <row r="90" spans="1:14" x14ac:dyDescent="0.15">
      <c r="A90" s="1" t="s">
        <v>39</v>
      </c>
      <c r="B90" s="1" t="s">
        <v>214</v>
      </c>
      <c r="C90" s="1" t="s">
        <v>217</v>
      </c>
      <c r="D90" s="8">
        <v>16370</v>
      </c>
      <c r="E90" s="8">
        <v>18419</v>
      </c>
      <c r="F90" s="8">
        <f t="shared" si="4"/>
        <v>2049</v>
      </c>
      <c r="G90" s="8">
        <v>18419</v>
      </c>
      <c r="H90" s="8">
        <f t="shared" si="5"/>
        <v>0</v>
      </c>
      <c r="I90" s="8">
        <v>18419</v>
      </c>
      <c r="J90" s="8">
        <f>I90-G90</f>
        <v>0</v>
      </c>
      <c r="K90" s="8">
        <v>18419</v>
      </c>
      <c r="L90" s="8">
        <f>K90-I90</f>
        <v>0</v>
      </c>
      <c r="M90" s="8">
        <v>18419</v>
      </c>
      <c r="N90" s="8">
        <f>M90-K90</f>
        <v>0</v>
      </c>
    </row>
    <row r="91" spans="1:14" x14ac:dyDescent="0.15">
      <c r="A91" s="1" t="s">
        <v>39</v>
      </c>
      <c r="B91" s="1" t="s">
        <v>214</v>
      </c>
      <c r="C91" s="1" t="s">
        <v>54</v>
      </c>
      <c r="D91" s="8">
        <v>843657</v>
      </c>
      <c r="E91" s="8">
        <v>887837</v>
      </c>
      <c r="F91" s="8">
        <f t="shared" si="4"/>
        <v>44180</v>
      </c>
      <c r="G91" s="8">
        <v>884687</v>
      </c>
      <c r="H91" s="8">
        <f t="shared" si="5"/>
        <v>-3150</v>
      </c>
      <c r="I91" s="8">
        <v>884687</v>
      </c>
      <c r="J91" s="8">
        <f>I91-G91</f>
        <v>0</v>
      </c>
      <c r="K91" s="8">
        <v>884687</v>
      </c>
      <c r="L91" s="8">
        <f>K91-I91</f>
        <v>0</v>
      </c>
      <c r="M91" s="8">
        <v>884687</v>
      </c>
      <c r="N91" s="8">
        <f>M91-K91</f>
        <v>0</v>
      </c>
    </row>
    <row r="92" spans="1:14" x14ac:dyDescent="0.15">
      <c r="A92" s="1" t="s">
        <v>39</v>
      </c>
      <c r="B92" s="1" t="s">
        <v>218</v>
      </c>
      <c r="D92" s="8">
        <v>326573</v>
      </c>
      <c r="E92" s="8">
        <v>324425</v>
      </c>
      <c r="F92" s="8">
        <f t="shared" si="4"/>
        <v>-2148</v>
      </c>
      <c r="G92" s="8">
        <v>272659</v>
      </c>
      <c r="H92" s="8">
        <f t="shared" si="5"/>
        <v>-51766</v>
      </c>
      <c r="I92" s="8">
        <v>272659</v>
      </c>
      <c r="J92" s="8">
        <f>I92-G92</f>
        <v>0</v>
      </c>
      <c r="K92" s="8">
        <v>272659</v>
      </c>
      <c r="L92" s="8">
        <f>K92-I92</f>
        <v>0</v>
      </c>
      <c r="M92" s="8">
        <v>272659</v>
      </c>
      <c r="N92" s="8">
        <f>M92-K92</f>
        <v>0</v>
      </c>
    </row>
    <row r="93" spans="1:14" x14ac:dyDescent="0.15">
      <c r="A93" s="1" t="s">
        <v>39</v>
      </c>
      <c r="B93" s="1" t="s">
        <v>218</v>
      </c>
      <c r="C93" s="1" t="s">
        <v>63</v>
      </c>
      <c r="D93" s="8">
        <v>14620</v>
      </c>
      <c r="E93" s="8">
        <v>14620</v>
      </c>
      <c r="F93" s="8">
        <f t="shared" si="4"/>
        <v>0</v>
      </c>
      <c r="G93" s="8">
        <v>17114</v>
      </c>
      <c r="H93" s="8">
        <f t="shared" si="5"/>
        <v>2494</v>
      </c>
      <c r="I93" s="8">
        <v>17114</v>
      </c>
      <c r="J93" s="8">
        <f>I93-G93</f>
        <v>0</v>
      </c>
      <c r="K93" s="8">
        <v>17114</v>
      </c>
      <c r="L93" s="8">
        <f>K93-I93</f>
        <v>0</v>
      </c>
      <c r="M93" s="8">
        <v>17114</v>
      </c>
      <c r="N93" s="8">
        <f>M93-K93</f>
        <v>0</v>
      </c>
    </row>
    <row r="94" spans="1:14" x14ac:dyDescent="0.15">
      <c r="A94" s="1" t="s">
        <v>39</v>
      </c>
      <c r="B94" s="1" t="s">
        <v>218</v>
      </c>
      <c r="C94" s="1" t="s">
        <v>178</v>
      </c>
      <c r="D94" s="8">
        <v>161034</v>
      </c>
      <c r="E94" s="8">
        <v>164134</v>
      </c>
      <c r="F94" s="8">
        <f t="shared" si="4"/>
        <v>3100</v>
      </c>
      <c r="G94" s="8">
        <v>160033</v>
      </c>
      <c r="H94" s="8">
        <f t="shared" si="5"/>
        <v>-4101</v>
      </c>
      <c r="I94" s="8">
        <v>160033</v>
      </c>
      <c r="J94" s="8">
        <f>I94-G94</f>
        <v>0</v>
      </c>
      <c r="K94" s="8">
        <v>160033</v>
      </c>
      <c r="L94" s="8">
        <f>K94-I94</f>
        <v>0</v>
      </c>
      <c r="M94" s="8">
        <v>160033</v>
      </c>
      <c r="N94" s="8">
        <f>M94-K94</f>
        <v>0</v>
      </c>
    </row>
    <row r="95" spans="1:14" x14ac:dyDescent="0.15">
      <c r="A95" s="1" t="s">
        <v>39</v>
      </c>
      <c r="B95" s="1" t="s">
        <v>218</v>
      </c>
      <c r="C95" s="1" t="s">
        <v>219</v>
      </c>
      <c r="D95" s="8">
        <v>51990</v>
      </c>
      <c r="E95" s="8">
        <v>55375</v>
      </c>
      <c r="F95" s="8">
        <f t="shared" si="4"/>
        <v>3385</v>
      </c>
      <c r="G95" s="8">
        <v>63188</v>
      </c>
      <c r="H95" s="8">
        <f t="shared" si="5"/>
        <v>7813</v>
      </c>
      <c r="I95" s="8">
        <v>63188</v>
      </c>
      <c r="J95" s="8">
        <f>I95-G95</f>
        <v>0</v>
      </c>
      <c r="K95" s="8">
        <v>63188</v>
      </c>
      <c r="L95" s="8">
        <f>K95-I95</f>
        <v>0</v>
      </c>
      <c r="M95" s="8">
        <v>63188</v>
      </c>
      <c r="N95" s="8">
        <f>M95-K95</f>
        <v>0</v>
      </c>
    </row>
    <row r="96" spans="1:14" x14ac:dyDescent="0.15">
      <c r="A96" s="1" t="s">
        <v>39</v>
      </c>
      <c r="B96" s="1" t="s">
        <v>218</v>
      </c>
      <c r="C96" s="1" t="s">
        <v>220</v>
      </c>
      <c r="D96" s="8">
        <v>64172</v>
      </c>
      <c r="E96" s="8">
        <v>55699</v>
      </c>
      <c r="F96" s="8">
        <f t="shared" si="4"/>
        <v>-8473</v>
      </c>
      <c r="G96" s="9">
        <v>0</v>
      </c>
      <c r="H96" s="8">
        <f t="shared" si="5"/>
        <v>-55699</v>
      </c>
      <c r="I96" s="8">
        <v>0</v>
      </c>
      <c r="J96" s="8">
        <f>I96-G96</f>
        <v>0</v>
      </c>
      <c r="K96" s="8">
        <v>0</v>
      </c>
      <c r="L96" s="8">
        <f>K96-I96</f>
        <v>0</v>
      </c>
      <c r="M96" s="8">
        <v>0</v>
      </c>
      <c r="N96" s="8">
        <f>M96-K96</f>
        <v>0</v>
      </c>
    </row>
    <row r="97" spans="1:14" x14ac:dyDescent="0.15">
      <c r="A97" s="1" t="s">
        <v>39</v>
      </c>
      <c r="B97" s="1" t="s">
        <v>218</v>
      </c>
      <c r="C97" s="1" t="s">
        <v>64</v>
      </c>
      <c r="D97" s="8">
        <v>10938</v>
      </c>
      <c r="E97" s="8">
        <v>10800</v>
      </c>
      <c r="F97" s="8">
        <f t="shared" si="4"/>
        <v>-138</v>
      </c>
      <c r="G97" s="8">
        <v>10021</v>
      </c>
      <c r="H97" s="8">
        <f t="shared" si="5"/>
        <v>-779</v>
      </c>
      <c r="I97" s="8">
        <v>10021</v>
      </c>
      <c r="J97" s="8">
        <f>I97-G97</f>
        <v>0</v>
      </c>
      <c r="K97" s="8">
        <v>10021</v>
      </c>
      <c r="L97" s="8">
        <f>K97-I97</f>
        <v>0</v>
      </c>
      <c r="M97" s="8">
        <v>10021</v>
      </c>
      <c r="N97" s="8">
        <f>M97-K97</f>
        <v>0</v>
      </c>
    </row>
    <row r="98" spans="1:14" x14ac:dyDescent="0.15">
      <c r="A98" s="1" t="s">
        <v>39</v>
      </c>
      <c r="B98" s="1" t="s">
        <v>218</v>
      </c>
      <c r="C98" s="1" t="s">
        <v>65</v>
      </c>
      <c r="D98" s="8">
        <v>23819</v>
      </c>
      <c r="E98" s="8">
        <v>23797</v>
      </c>
      <c r="F98" s="8">
        <f t="shared" si="4"/>
        <v>-22</v>
      </c>
      <c r="G98" s="8">
        <v>22303</v>
      </c>
      <c r="H98" s="8">
        <f t="shared" si="5"/>
        <v>-1494</v>
      </c>
      <c r="I98" s="8">
        <v>22303</v>
      </c>
      <c r="J98" s="8">
        <f>I98-G98</f>
        <v>0</v>
      </c>
      <c r="K98" s="8">
        <v>22303</v>
      </c>
      <c r="L98" s="8">
        <f>K98-I98</f>
        <v>0</v>
      </c>
      <c r="M98" s="8">
        <v>22303</v>
      </c>
      <c r="N98" s="8">
        <f>M98-K98</f>
        <v>0</v>
      </c>
    </row>
    <row r="99" spans="1:14" x14ac:dyDescent="0.15">
      <c r="A99" s="1" t="s">
        <v>39</v>
      </c>
      <c r="B99" s="1" t="s">
        <v>212</v>
      </c>
      <c r="D99" s="8">
        <v>2038708</v>
      </c>
      <c r="E99" s="8">
        <v>2417800</v>
      </c>
      <c r="F99" s="8">
        <f t="shared" si="4"/>
        <v>379092</v>
      </c>
      <c r="G99" s="8">
        <v>2391162</v>
      </c>
      <c r="H99" s="8">
        <f t="shared" si="5"/>
        <v>-26638</v>
      </c>
      <c r="I99" s="8">
        <v>2389312</v>
      </c>
      <c r="J99" s="8">
        <f>I99-G99</f>
        <v>-1850</v>
      </c>
      <c r="K99" s="8">
        <v>2390112</v>
      </c>
      <c r="L99" s="8">
        <f>K99-I99</f>
        <v>800</v>
      </c>
      <c r="M99" s="8">
        <v>2390112</v>
      </c>
      <c r="N99" s="8">
        <f>M99-K99</f>
        <v>0</v>
      </c>
    </row>
    <row r="100" spans="1:14" x14ac:dyDescent="0.15">
      <c r="A100" s="1" t="s">
        <v>39</v>
      </c>
      <c r="B100" s="1" t="s">
        <v>212</v>
      </c>
      <c r="C100" s="1" t="s">
        <v>179</v>
      </c>
      <c r="D100" s="8">
        <v>2038708</v>
      </c>
      <c r="E100" s="8">
        <v>2417800</v>
      </c>
      <c r="F100" s="8">
        <f t="shared" si="4"/>
        <v>379092</v>
      </c>
      <c r="G100" s="8">
        <v>2391162</v>
      </c>
      <c r="H100" s="8">
        <f t="shared" si="5"/>
        <v>-26638</v>
      </c>
      <c r="I100" s="8">
        <v>2389312</v>
      </c>
      <c r="J100" s="8">
        <f>I100-G100</f>
        <v>-1850</v>
      </c>
      <c r="K100" s="8">
        <v>2390112</v>
      </c>
      <c r="L100" s="8">
        <f>K100-I100</f>
        <v>800</v>
      </c>
      <c r="M100" s="8">
        <v>2390112</v>
      </c>
      <c r="N100" s="8">
        <f>M100-K100</f>
        <v>0</v>
      </c>
    </row>
    <row r="101" spans="1:14" x14ac:dyDescent="0.15">
      <c r="A101" s="1" t="s">
        <v>39</v>
      </c>
      <c r="B101" s="1" t="s">
        <v>180</v>
      </c>
      <c r="D101" s="8">
        <v>2428041</v>
      </c>
      <c r="E101" s="8">
        <v>2696404</v>
      </c>
      <c r="F101" s="8">
        <f t="shared" si="4"/>
        <v>268363</v>
      </c>
      <c r="G101" s="8">
        <v>2381144</v>
      </c>
      <c r="H101" s="8">
        <f t="shared" si="5"/>
        <v>-315260</v>
      </c>
      <c r="I101" s="8">
        <v>2381144</v>
      </c>
      <c r="J101" s="8">
        <f>I101-G101</f>
        <v>0</v>
      </c>
      <c r="K101" s="8">
        <v>2381144</v>
      </c>
      <c r="L101" s="8">
        <f>K101-I101</f>
        <v>0</v>
      </c>
      <c r="M101" s="8">
        <v>2381144</v>
      </c>
      <c r="N101" s="8">
        <f>M101-K101</f>
        <v>0</v>
      </c>
    </row>
    <row r="102" spans="1:14" x14ac:dyDescent="0.15">
      <c r="A102" s="1" t="s">
        <v>39</v>
      </c>
      <c r="B102" s="1" t="s">
        <v>180</v>
      </c>
      <c r="C102" s="1" t="s">
        <v>57</v>
      </c>
      <c r="D102" s="8">
        <v>623308</v>
      </c>
      <c r="E102" s="8">
        <v>636828</v>
      </c>
      <c r="F102" s="8">
        <f t="shared" si="4"/>
        <v>13520</v>
      </c>
      <c r="G102" s="8">
        <v>368764</v>
      </c>
      <c r="H102" s="8">
        <f t="shared" si="5"/>
        <v>-268064</v>
      </c>
      <c r="I102" s="8">
        <v>368764</v>
      </c>
      <c r="J102" s="8">
        <f>I102-G102</f>
        <v>0</v>
      </c>
      <c r="K102" s="8">
        <v>368764</v>
      </c>
      <c r="L102" s="8">
        <f>K102-I102</f>
        <v>0</v>
      </c>
      <c r="M102" s="8">
        <v>368764</v>
      </c>
      <c r="N102" s="8">
        <f>M102-K102</f>
        <v>0</v>
      </c>
    </row>
    <row r="103" spans="1:14" x14ac:dyDescent="0.15">
      <c r="A103" s="1" t="s">
        <v>39</v>
      </c>
      <c r="B103" s="1" t="s">
        <v>180</v>
      </c>
      <c r="C103" s="1" t="s">
        <v>58</v>
      </c>
      <c r="D103" s="8">
        <v>841853</v>
      </c>
      <c r="E103" s="8">
        <v>969169</v>
      </c>
      <c r="F103" s="8">
        <f t="shared" si="4"/>
        <v>127316</v>
      </c>
      <c r="G103" s="8">
        <v>928654</v>
      </c>
      <c r="H103" s="8">
        <f t="shared" si="5"/>
        <v>-40515</v>
      </c>
      <c r="I103" s="8">
        <v>928654</v>
      </c>
      <c r="J103" s="8">
        <f>I103-G103</f>
        <v>0</v>
      </c>
      <c r="K103" s="8">
        <v>928654</v>
      </c>
      <c r="L103" s="8">
        <f>K103-I103</f>
        <v>0</v>
      </c>
      <c r="M103" s="8">
        <v>928654</v>
      </c>
      <c r="N103" s="8">
        <f>M103-K103</f>
        <v>0</v>
      </c>
    </row>
    <row r="104" spans="1:14" x14ac:dyDescent="0.15">
      <c r="A104" s="1" t="s">
        <v>39</v>
      </c>
      <c r="B104" s="1" t="s">
        <v>180</v>
      </c>
      <c r="C104" s="1" t="s">
        <v>59</v>
      </c>
      <c r="D104" s="8">
        <v>1911</v>
      </c>
      <c r="E104" s="8">
        <v>2593</v>
      </c>
      <c r="F104" s="8">
        <f t="shared" si="4"/>
        <v>682</v>
      </c>
      <c r="G104" s="8">
        <v>2535</v>
      </c>
      <c r="H104" s="8">
        <f t="shared" si="5"/>
        <v>-58</v>
      </c>
      <c r="I104" s="8">
        <v>2535</v>
      </c>
      <c r="J104" s="8">
        <f>I104-G104</f>
        <v>0</v>
      </c>
      <c r="K104" s="8">
        <v>2535</v>
      </c>
      <c r="L104" s="8">
        <f>K104-I104</f>
        <v>0</v>
      </c>
      <c r="M104" s="8">
        <v>2535</v>
      </c>
      <c r="N104" s="8">
        <f>M104-K104</f>
        <v>0</v>
      </c>
    </row>
    <row r="105" spans="1:14" x14ac:dyDescent="0.15">
      <c r="A105" s="1" t="s">
        <v>39</v>
      </c>
      <c r="B105" s="1" t="s">
        <v>180</v>
      </c>
      <c r="C105" s="1" t="s">
        <v>60</v>
      </c>
      <c r="D105" s="8">
        <v>959658</v>
      </c>
      <c r="E105" s="8">
        <v>1043838</v>
      </c>
      <c r="F105" s="8">
        <f t="shared" si="4"/>
        <v>84180</v>
      </c>
      <c r="G105" s="8">
        <v>1037458</v>
      </c>
      <c r="H105" s="8">
        <f t="shared" si="5"/>
        <v>-6380</v>
      </c>
      <c r="I105" s="8">
        <v>1037458</v>
      </c>
      <c r="J105" s="8">
        <f>I105-G105</f>
        <v>0</v>
      </c>
      <c r="K105" s="8">
        <v>1037458</v>
      </c>
      <c r="L105" s="8">
        <f>K105-I105</f>
        <v>0</v>
      </c>
      <c r="M105" s="8">
        <v>1037458</v>
      </c>
      <c r="N105" s="8">
        <f>M105-K105</f>
        <v>0</v>
      </c>
    </row>
    <row r="106" spans="1:14" x14ac:dyDescent="0.15">
      <c r="A106" s="1" t="s">
        <v>39</v>
      </c>
      <c r="B106" s="1" t="s">
        <v>180</v>
      </c>
      <c r="C106" s="1" t="s">
        <v>228</v>
      </c>
      <c r="D106" s="9">
        <v>0</v>
      </c>
      <c r="E106" s="8">
        <v>42334</v>
      </c>
      <c r="F106" s="8">
        <f t="shared" si="4"/>
        <v>42334</v>
      </c>
      <c r="G106" s="8">
        <v>42334</v>
      </c>
      <c r="H106" s="8">
        <f t="shared" si="5"/>
        <v>0</v>
      </c>
      <c r="I106" s="8">
        <v>42334</v>
      </c>
      <c r="J106" s="8">
        <f>I106-G106</f>
        <v>0</v>
      </c>
      <c r="K106" s="8">
        <v>42334</v>
      </c>
      <c r="L106" s="8">
        <f>K106-I106</f>
        <v>0</v>
      </c>
      <c r="M106" s="8">
        <v>42334</v>
      </c>
      <c r="N106" s="8">
        <f>M106-K106</f>
        <v>0</v>
      </c>
    </row>
    <row r="107" spans="1:14" x14ac:dyDescent="0.15">
      <c r="A107" s="1" t="s">
        <v>39</v>
      </c>
      <c r="B107" s="1" t="s">
        <v>180</v>
      </c>
      <c r="C107" s="1" t="s">
        <v>61</v>
      </c>
      <c r="D107" s="8">
        <v>1122</v>
      </c>
      <c r="E107" s="8">
        <v>1202</v>
      </c>
      <c r="F107" s="8">
        <f t="shared" si="4"/>
        <v>80</v>
      </c>
      <c r="G107" s="8">
        <v>1202</v>
      </c>
      <c r="H107" s="8">
        <f t="shared" si="5"/>
        <v>0</v>
      </c>
      <c r="I107" s="8">
        <v>1202</v>
      </c>
      <c r="J107" s="8">
        <f>I107-G107</f>
        <v>0</v>
      </c>
      <c r="K107" s="8">
        <v>1202</v>
      </c>
      <c r="L107" s="8">
        <f>K107-I107</f>
        <v>0</v>
      </c>
      <c r="M107" s="8">
        <v>1202</v>
      </c>
      <c r="N107" s="8">
        <f>M107-K107</f>
        <v>0</v>
      </c>
    </row>
    <row r="108" spans="1:14" x14ac:dyDescent="0.15">
      <c r="A108" s="1" t="s">
        <v>39</v>
      </c>
      <c r="B108" s="1" t="s">
        <v>180</v>
      </c>
      <c r="C108" s="1" t="s">
        <v>62</v>
      </c>
      <c r="D108" s="9">
        <v>189</v>
      </c>
      <c r="E108" s="9">
        <v>440</v>
      </c>
      <c r="F108" s="8">
        <f t="shared" si="4"/>
        <v>251</v>
      </c>
      <c r="G108" s="9">
        <v>197</v>
      </c>
      <c r="H108" s="8">
        <f t="shared" si="5"/>
        <v>-243</v>
      </c>
      <c r="I108" s="9">
        <v>197</v>
      </c>
      <c r="J108" s="8">
        <f>I108-G108</f>
        <v>0</v>
      </c>
      <c r="K108" s="8">
        <v>197</v>
      </c>
      <c r="L108" s="8">
        <f>K108-I108</f>
        <v>0</v>
      </c>
      <c r="M108" s="8">
        <v>197</v>
      </c>
      <c r="N108" s="8">
        <f>M108-K108</f>
        <v>0</v>
      </c>
    </row>
    <row r="109" spans="1:14" x14ac:dyDescent="0.15">
      <c r="A109" s="1" t="s">
        <v>39</v>
      </c>
      <c r="B109" s="1" t="s">
        <v>181</v>
      </c>
      <c r="D109" s="8">
        <v>1931395</v>
      </c>
      <c r="E109" s="8">
        <v>1875628</v>
      </c>
      <c r="F109" s="8">
        <f t="shared" ref="F109:F172" si="6">E109-D109</f>
        <v>-55767</v>
      </c>
      <c r="G109" s="8">
        <v>2065885</v>
      </c>
      <c r="H109" s="8">
        <f t="shared" ref="H109:H172" si="7">G109-E109</f>
        <v>190257</v>
      </c>
      <c r="I109" s="8">
        <v>2065885</v>
      </c>
      <c r="J109" s="8">
        <f>I109-G109</f>
        <v>0</v>
      </c>
      <c r="K109" s="8">
        <v>2065883</v>
      </c>
      <c r="L109" s="8">
        <f>K109-I109</f>
        <v>-2</v>
      </c>
      <c r="M109" s="8">
        <v>2065883</v>
      </c>
      <c r="N109" s="8">
        <f>M109-K109</f>
        <v>0</v>
      </c>
    </row>
    <row r="110" spans="1:14" x14ac:dyDescent="0.15">
      <c r="A110" s="1" t="s">
        <v>39</v>
      </c>
      <c r="B110" s="1" t="s">
        <v>181</v>
      </c>
      <c r="C110" s="1" t="s">
        <v>55</v>
      </c>
      <c r="D110" s="8">
        <v>120212</v>
      </c>
      <c r="E110" s="8">
        <v>126703</v>
      </c>
      <c r="F110" s="8">
        <f t="shared" si="6"/>
        <v>6491</v>
      </c>
      <c r="G110" s="8">
        <v>126703</v>
      </c>
      <c r="H110" s="8">
        <f t="shared" si="7"/>
        <v>0</v>
      </c>
      <c r="I110" s="8">
        <v>126703</v>
      </c>
      <c r="J110" s="8">
        <f>I110-G110</f>
        <v>0</v>
      </c>
      <c r="K110" s="8">
        <v>126703</v>
      </c>
      <c r="L110" s="8">
        <f>K110-I110</f>
        <v>0</v>
      </c>
      <c r="M110" s="8">
        <v>126703</v>
      </c>
      <c r="N110" s="8">
        <f>M110-K110</f>
        <v>0</v>
      </c>
    </row>
    <row r="111" spans="1:14" x14ac:dyDescent="0.15">
      <c r="A111" s="1" t="s">
        <v>39</v>
      </c>
      <c r="B111" s="1" t="s">
        <v>181</v>
      </c>
      <c r="C111" s="1" t="s">
        <v>56</v>
      </c>
      <c r="D111" s="8">
        <v>1394807</v>
      </c>
      <c r="E111" s="8">
        <v>1351042</v>
      </c>
      <c r="F111" s="8">
        <f t="shared" si="6"/>
        <v>-43765</v>
      </c>
      <c r="G111" s="8">
        <v>1577936</v>
      </c>
      <c r="H111" s="8">
        <f t="shared" si="7"/>
        <v>226894</v>
      </c>
      <c r="I111" s="8">
        <v>1577936</v>
      </c>
      <c r="J111" s="8">
        <f>I111-G111</f>
        <v>0</v>
      </c>
      <c r="K111" s="8">
        <v>1577934</v>
      </c>
      <c r="L111" s="8">
        <f>K111-I111</f>
        <v>-2</v>
      </c>
      <c r="M111" s="8">
        <v>1577934</v>
      </c>
      <c r="N111" s="8">
        <f>M111-K111</f>
        <v>0</v>
      </c>
    </row>
    <row r="112" spans="1:14" x14ac:dyDescent="0.15">
      <c r="A112" s="1" t="s">
        <v>39</v>
      </c>
      <c r="B112" s="1" t="s">
        <v>181</v>
      </c>
      <c r="C112" s="1" t="s">
        <v>182</v>
      </c>
      <c r="D112" s="8">
        <v>192860</v>
      </c>
      <c r="E112" s="8">
        <v>185768</v>
      </c>
      <c r="F112" s="8">
        <f t="shared" si="6"/>
        <v>-7092</v>
      </c>
      <c r="G112" s="8">
        <v>184521</v>
      </c>
      <c r="H112" s="8">
        <f t="shared" si="7"/>
        <v>-1247</v>
      </c>
      <c r="I112" s="8">
        <v>184521</v>
      </c>
      <c r="J112" s="8">
        <f>I112-G112</f>
        <v>0</v>
      </c>
      <c r="K112" s="8">
        <v>184521</v>
      </c>
      <c r="L112" s="8">
        <f>K112-I112</f>
        <v>0</v>
      </c>
      <c r="M112" s="8">
        <v>184521</v>
      </c>
      <c r="N112" s="8">
        <f>M112-K112</f>
        <v>0</v>
      </c>
    </row>
    <row r="113" spans="1:14" x14ac:dyDescent="0.15">
      <c r="A113" s="1" t="s">
        <v>39</v>
      </c>
      <c r="B113" s="1" t="s">
        <v>181</v>
      </c>
      <c r="C113" s="1" t="s">
        <v>183</v>
      </c>
      <c r="D113" s="8">
        <v>223516</v>
      </c>
      <c r="E113" s="8">
        <v>212115</v>
      </c>
      <c r="F113" s="8">
        <f t="shared" si="6"/>
        <v>-11401</v>
      </c>
      <c r="G113" s="8">
        <v>176725</v>
      </c>
      <c r="H113" s="8">
        <f t="shared" si="7"/>
        <v>-35390</v>
      </c>
      <c r="I113" s="8">
        <v>176725</v>
      </c>
      <c r="J113" s="8">
        <f>I113-G113</f>
        <v>0</v>
      </c>
      <c r="K113" s="8">
        <v>176725</v>
      </c>
      <c r="L113" s="8">
        <f>K113-I113</f>
        <v>0</v>
      </c>
      <c r="M113" s="8">
        <v>176725</v>
      </c>
      <c r="N113" s="8">
        <f>M113-K113</f>
        <v>0</v>
      </c>
    </row>
    <row r="114" spans="1:14" x14ac:dyDescent="0.15">
      <c r="A114" s="1" t="s">
        <v>66</v>
      </c>
      <c r="D114" s="8">
        <v>2963158</v>
      </c>
      <c r="E114" s="8">
        <v>4440852</v>
      </c>
      <c r="F114" s="8">
        <f t="shared" si="6"/>
        <v>1477694</v>
      </c>
      <c r="G114" s="8">
        <v>3941935</v>
      </c>
      <c r="H114" s="8">
        <f t="shared" si="7"/>
        <v>-498917</v>
      </c>
      <c r="I114" s="8">
        <f>3941935+46394</f>
        <v>3988329</v>
      </c>
      <c r="J114" s="8">
        <f>I114-G114</f>
        <v>46394</v>
      </c>
      <c r="K114" s="8">
        <f>3922652+46394</f>
        <v>3969046</v>
      </c>
      <c r="L114" s="8">
        <f>K114-I114</f>
        <v>-19283</v>
      </c>
      <c r="M114" s="8">
        <v>3969046</v>
      </c>
      <c r="N114" s="8">
        <f>M114-K114</f>
        <v>0</v>
      </c>
    </row>
    <row r="115" spans="1:14" x14ac:dyDescent="0.15">
      <c r="A115" s="1" t="s">
        <v>66</v>
      </c>
      <c r="B115" s="1" t="s">
        <v>184</v>
      </c>
      <c r="D115" s="8">
        <v>175152</v>
      </c>
      <c r="E115" s="8">
        <v>190104</v>
      </c>
      <c r="F115" s="8">
        <f t="shared" si="6"/>
        <v>14952</v>
      </c>
      <c r="G115" s="8">
        <v>186577</v>
      </c>
      <c r="H115" s="8">
        <f t="shared" si="7"/>
        <v>-3527</v>
      </c>
      <c r="I115" s="8">
        <v>186577</v>
      </c>
      <c r="J115" s="8">
        <f>I115-G115</f>
        <v>0</v>
      </c>
      <c r="K115" s="8">
        <v>186577</v>
      </c>
      <c r="L115" s="8">
        <f>K115-I115</f>
        <v>0</v>
      </c>
      <c r="M115" s="8">
        <v>186577</v>
      </c>
      <c r="N115" s="8">
        <f>M115-K115</f>
        <v>0</v>
      </c>
    </row>
    <row r="116" spans="1:14" x14ac:dyDescent="0.15">
      <c r="A116" s="1" t="s">
        <v>66</v>
      </c>
      <c r="B116" s="1" t="s">
        <v>184</v>
      </c>
      <c r="C116" s="1" t="s">
        <v>67</v>
      </c>
      <c r="D116" s="8">
        <v>3038</v>
      </c>
      <c r="E116" s="8">
        <v>3038</v>
      </c>
      <c r="F116" s="8">
        <f t="shared" si="6"/>
        <v>0</v>
      </c>
      <c r="G116" s="8">
        <v>3038</v>
      </c>
      <c r="H116" s="8">
        <f t="shared" si="7"/>
        <v>0</v>
      </c>
      <c r="I116" s="8">
        <v>3038</v>
      </c>
      <c r="J116" s="8">
        <f>I116-G116</f>
        <v>0</v>
      </c>
      <c r="K116" s="8">
        <v>3038</v>
      </c>
      <c r="L116" s="8">
        <f>K116-I116</f>
        <v>0</v>
      </c>
      <c r="M116" s="8">
        <v>3038</v>
      </c>
      <c r="N116" s="8">
        <f>M116-K116</f>
        <v>0</v>
      </c>
    </row>
    <row r="117" spans="1:14" x14ac:dyDescent="0.15">
      <c r="A117" s="1" t="s">
        <v>66</v>
      </c>
      <c r="B117" s="1" t="s">
        <v>184</v>
      </c>
      <c r="C117" s="1" t="s">
        <v>185</v>
      </c>
      <c r="D117" s="8">
        <v>3567</v>
      </c>
      <c r="E117" s="8">
        <v>3607</v>
      </c>
      <c r="F117" s="8">
        <f t="shared" si="6"/>
        <v>40</v>
      </c>
      <c r="G117" s="8">
        <v>3565</v>
      </c>
      <c r="H117" s="8">
        <f t="shared" si="7"/>
        <v>-42</v>
      </c>
      <c r="I117" s="8">
        <v>3565</v>
      </c>
      <c r="J117" s="8">
        <f>I117-G117</f>
        <v>0</v>
      </c>
      <c r="K117" s="8">
        <v>3565</v>
      </c>
      <c r="L117" s="8">
        <f>K117-I117</f>
        <v>0</v>
      </c>
      <c r="M117" s="8">
        <v>3565</v>
      </c>
      <c r="N117" s="8">
        <f>M117-K117</f>
        <v>0</v>
      </c>
    </row>
    <row r="118" spans="1:14" x14ac:dyDescent="0.15">
      <c r="A118" s="1" t="s">
        <v>66</v>
      </c>
      <c r="B118" s="1" t="s">
        <v>184</v>
      </c>
      <c r="C118" s="1" t="s">
        <v>186</v>
      </c>
      <c r="D118" s="8">
        <v>11090</v>
      </c>
      <c r="E118" s="8">
        <v>14994</v>
      </c>
      <c r="F118" s="8">
        <f t="shared" si="6"/>
        <v>3904</v>
      </c>
      <c r="G118" s="8">
        <v>11509</v>
      </c>
      <c r="H118" s="8">
        <f t="shared" si="7"/>
        <v>-3485</v>
      </c>
      <c r="I118" s="8">
        <v>11509</v>
      </c>
      <c r="J118" s="8">
        <f>I118-G118</f>
        <v>0</v>
      </c>
      <c r="K118" s="8">
        <v>11509</v>
      </c>
      <c r="L118" s="8">
        <f>K118-I118</f>
        <v>0</v>
      </c>
      <c r="M118" s="8">
        <v>11509</v>
      </c>
      <c r="N118" s="8">
        <f>M118-K118</f>
        <v>0</v>
      </c>
    </row>
    <row r="119" spans="1:14" x14ac:dyDescent="0.15">
      <c r="A119" s="1" t="s">
        <v>66</v>
      </c>
      <c r="B119" s="1" t="s">
        <v>184</v>
      </c>
      <c r="C119" s="1" t="s">
        <v>187</v>
      </c>
      <c r="D119" s="8">
        <v>70863</v>
      </c>
      <c r="E119" s="8">
        <v>82806</v>
      </c>
      <c r="F119" s="8">
        <f t="shared" si="6"/>
        <v>11943</v>
      </c>
      <c r="G119" s="8">
        <v>82806</v>
      </c>
      <c r="H119" s="8">
        <f t="shared" si="7"/>
        <v>0</v>
      </c>
      <c r="I119" s="8">
        <v>82806</v>
      </c>
      <c r="J119" s="8">
        <f>I119-G119</f>
        <v>0</v>
      </c>
      <c r="K119" s="8">
        <v>82806</v>
      </c>
      <c r="L119" s="8">
        <f>K119-I119</f>
        <v>0</v>
      </c>
      <c r="M119" s="8">
        <v>82806</v>
      </c>
      <c r="N119" s="8">
        <f>M119-K119</f>
        <v>0</v>
      </c>
    </row>
    <row r="120" spans="1:14" x14ac:dyDescent="0.15">
      <c r="A120" s="1" t="s">
        <v>66</v>
      </c>
      <c r="B120" s="1" t="s">
        <v>184</v>
      </c>
      <c r="C120" s="1" t="s">
        <v>78</v>
      </c>
      <c r="D120" s="8">
        <v>72000</v>
      </c>
      <c r="E120" s="8">
        <v>72000</v>
      </c>
      <c r="F120" s="8">
        <f t="shared" si="6"/>
        <v>0</v>
      </c>
      <c r="G120" s="8">
        <v>72000</v>
      </c>
      <c r="H120" s="8">
        <f t="shared" si="7"/>
        <v>0</v>
      </c>
      <c r="I120" s="8">
        <v>72000</v>
      </c>
      <c r="J120" s="8">
        <f>I120-G120</f>
        <v>0</v>
      </c>
      <c r="K120" s="8">
        <v>72000</v>
      </c>
      <c r="L120" s="8">
        <f>K120-I120</f>
        <v>0</v>
      </c>
      <c r="M120" s="8">
        <v>72000</v>
      </c>
      <c r="N120" s="8">
        <f>M120-K120</f>
        <v>0</v>
      </c>
    </row>
    <row r="121" spans="1:14" x14ac:dyDescent="0.15">
      <c r="A121" s="1" t="s">
        <v>66</v>
      </c>
      <c r="B121" s="1" t="s">
        <v>184</v>
      </c>
      <c r="C121" s="1" t="s">
        <v>79</v>
      </c>
      <c r="D121" s="8">
        <v>10140</v>
      </c>
      <c r="E121" s="8">
        <v>10140</v>
      </c>
      <c r="F121" s="8">
        <f t="shared" si="6"/>
        <v>0</v>
      </c>
      <c r="G121" s="8">
        <v>10140</v>
      </c>
      <c r="H121" s="8">
        <f t="shared" si="7"/>
        <v>0</v>
      </c>
      <c r="I121" s="8">
        <v>10140</v>
      </c>
      <c r="J121" s="8">
        <f>I121-G121</f>
        <v>0</v>
      </c>
      <c r="K121" s="8">
        <v>10140</v>
      </c>
      <c r="L121" s="8">
        <f>K121-I121</f>
        <v>0</v>
      </c>
      <c r="M121" s="8">
        <v>10140</v>
      </c>
      <c r="N121" s="8">
        <f>M121-K121</f>
        <v>0</v>
      </c>
    </row>
    <row r="122" spans="1:14" x14ac:dyDescent="0.15">
      <c r="A122" s="1" t="s">
        <v>66</v>
      </c>
      <c r="B122" s="1" t="s">
        <v>184</v>
      </c>
      <c r="C122" s="1" t="s">
        <v>80</v>
      </c>
      <c r="D122" s="9">
        <v>597</v>
      </c>
      <c r="E122" s="9">
        <v>418</v>
      </c>
      <c r="F122" s="8">
        <f t="shared" si="6"/>
        <v>-179</v>
      </c>
      <c r="G122" s="9">
        <v>418</v>
      </c>
      <c r="H122" s="8">
        <f t="shared" si="7"/>
        <v>0</v>
      </c>
      <c r="I122" s="9">
        <v>418</v>
      </c>
      <c r="J122" s="8">
        <f>I122-G122</f>
        <v>0</v>
      </c>
      <c r="K122" s="8">
        <v>418</v>
      </c>
      <c r="L122" s="8">
        <f>K122-I122</f>
        <v>0</v>
      </c>
      <c r="M122" s="8">
        <v>418</v>
      </c>
      <c r="N122" s="8">
        <f>M122-K122</f>
        <v>0</v>
      </c>
    </row>
    <row r="123" spans="1:14" x14ac:dyDescent="0.15">
      <c r="A123" s="1" t="s">
        <v>66</v>
      </c>
      <c r="B123" s="1" t="s">
        <v>184</v>
      </c>
      <c r="C123" s="1" t="s">
        <v>81</v>
      </c>
      <c r="D123" s="8">
        <v>3857</v>
      </c>
      <c r="E123" s="8">
        <v>3101</v>
      </c>
      <c r="F123" s="8">
        <f t="shared" si="6"/>
        <v>-756</v>
      </c>
      <c r="G123" s="8">
        <v>3101</v>
      </c>
      <c r="H123" s="8">
        <f t="shared" si="7"/>
        <v>0</v>
      </c>
      <c r="I123" s="8">
        <v>3101</v>
      </c>
      <c r="J123" s="8">
        <f>I123-G123</f>
        <v>0</v>
      </c>
      <c r="K123" s="8">
        <v>3101</v>
      </c>
      <c r="L123" s="8">
        <f>K123-I123</f>
        <v>0</v>
      </c>
      <c r="M123" s="8">
        <v>3101</v>
      </c>
      <c r="N123" s="8">
        <f>M123-K123</f>
        <v>0</v>
      </c>
    </row>
    <row r="124" spans="1:14" x14ac:dyDescent="0.15">
      <c r="A124" s="1" t="s">
        <v>66</v>
      </c>
      <c r="B124" s="1" t="s">
        <v>184</v>
      </c>
      <c r="C124" s="1" t="s">
        <v>99</v>
      </c>
      <c r="D124" s="9">
        <v>0</v>
      </c>
      <c r="E124" s="9">
        <v>0</v>
      </c>
      <c r="F124" s="8">
        <f t="shared" si="6"/>
        <v>0</v>
      </c>
      <c r="G124" s="8">
        <v>0</v>
      </c>
      <c r="H124" s="8">
        <f t="shared" si="7"/>
        <v>0</v>
      </c>
      <c r="I124" s="8">
        <v>0</v>
      </c>
      <c r="J124" s="8">
        <f>I124-G124</f>
        <v>0</v>
      </c>
      <c r="K124" s="9">
        <v>0</v>
      </c>
      <c r="L124" s="8">
        <f>K124-I124</f>
        <v>0</v>
      </c>
      <c r="M124" s="8">
        <v>0</v>
      </c>
      <c r="N124" s="8">
        <f>M124-K124</f>
        <v>0</v>
      </c>
    </row>
    <row r="125" spans="1:14" x14ac:dyDescent="0.15">
      <c r="A125" s="1" t="s">
        <v>66</v>
      </c>
      <c r="B125" s="1" t="s">
        <v>188</v>
      </c>
      <c r="D125" s="8">
        <v>829897</v>
      </c>
      <c r="E125" s="8">
        <v>924963</v>
      </c>
      <c r="F125" s="8">
        <f t="shared" si="6"/>
        <v>95066</v>
      </c>
      <c r="G125" s="8">
        <v>910330</v>
      </c>
      <c r="H125" s="8">
        <f t="shared" si="7"/>
        <v>-14633</v>
      </c>
      <c r="I125" s="8">
        <v>910330</v>
      </c>
      <c r="J125" s="8">
        <f>I125-G125</f>
        <v>0</v>
      </c>
      <c r="K125" s="8">
        <v>910330</v>
      </c>
      <c r="L125" s="8">
        <f>K125-I125</f>
        <v>0</v>
      </c>
      <c r="M125" s="8">
        <v>910330</v>
      </c>
      <c r="N125" s="8">
        <f>M125-K125</f>
        <v>0</v>
      </c>
    </row>
    <row r="126" spans="1:14" x14ac:dyDescent="0.15">
      <c r="A126" s="1" t="s">
        <v>66</v>
      </c>
      <c r="B126" s="1" t="s">
        <v>188</v>
      </c>
      <c r="C126" s="1" t="s">
        <v>74</v>
      </c>
      <c r="D126" s="8">
        <v>143477</v>
      </c>
      <c r="E126" s="8">
        <v>234957</v>
      </c>
      <c r="F126" s="8">
        <f t="shared" si="6"/>
        <v>91480</v>
      </c>
      <c r="G126" s="8">
        <v>232301</v>
      </c>
      <c r="H126" s="8">
        <f t="shared" si="7"/>
        <v>-2656</v>
      </c>
      <c r="I126" s="8">
        <v>232301</v>
      </c>
      <c r="J126" s="8">
        <f>I126-G126</f>
        <v>0</v>
      </c>
      <c r="K126" s="8">
        <v>232301</v>
      </c>
      <c r="L126" s="8">
        <f>K126-I126</f>
        <v>0</v>
      </c>
      <c r="M126" s="8">
        <v>232301</v>
      </c>
      <c r="N126" s="8">
        <f>M126-K126</f>
        <v>0</v>
      </c>
    </row>
    <row r="127" spans="1:14" x14ac:dyDescent="0.15">
      <c r="A127" s="1" t="s">
        <v>66</v>
      </c>
      <c r="B127" s="1" t="s">
        <v>188</v>
      </c>
      <c r="C127" s="1" t="s">
        <v>75</v>
      </c>
      <c r="D127" s="9">
        <v>703</v>
      </c>
      <c r="E127" s="9">
        <v>710</v>
      </c>
      <c r="F127" s="8">
        <f t="shared" si="6"/>
        <v>7</v>
      </c>
      <c r="G127" s="9">
        <v>710</v>
      </c>
      <c r="H127" s="8">
        <f t="shared" si="7"/>
        <v>0</v>
      </c>
      <c r="I127" s="8">
        <v>710</v>
      </c>
      <c r="J127" s="8">
        <f>I127-G127</f>
        <v>0</v>
      </c>
      <c r="K127" s="8">
        <v>710</v>
      </c>
      <c r="L127" s="8">
        <f>K127-I127</f>
        <v>0</v>
      </c>
      <c r="M127" s="8">
        <v>710</v>
      </c>
      <c r="N127" s="8">
        <f>M127-K127</f>
        <v>0</v>
      </c>
    </row>
    <row r="128" spans="1:14" x14ac:dyDescent="0.15">
      <c r="A128" s="1" t="s">
        <v>66</v>
      </c>
      <c r="B128" s="1" t="s">
        <v>188</v>
      </c>
      <c r="C128" s="1" t="s">
        <v>83</v>
      </c>
      <c r="D128" s="8">
        <v>2789</v>
      </c>
      <c r="E128" s="8">
        <v>3306</v>
      </c>
      <c r="F128" s="8">
        <f t="shared" si="6"/>
        <v>517</v>
      </c>
      <c r="G128" s="8">
        <v>3194</v>
      </c>
      <c r="H128" s="8">
        <f t="shared" si="7"/>
        <v>-112</v>
      </c>
      <c r="I128" s="8">
        <v>3194</v>
      </c>
      <c r="J128" s="8">
        <f>I128-G128</f>
        <v>0</v>
      </c>
      <c r="K128" s="8">
        <v>3194</v>
      </c>
      <c r="L128" s="8">
        <f>K128-I128</f>
        <v>0</v>
      </c>
      <c r="M128" s="8">
        <v>3194</v>
      </c>
      <c r="N128" s="8">
        <f>M128-K128</f>
        <v>0</v>
      </c>
    </row>
    <row r="129" spans="1:14" x14ac:dyDescent="0.15">
      <c r="A129" s="1" t="s">
        <v>66</v>
      </c>
      <c r="B129" s="1" t="s">
        <v>188</v>
      </c>
      <c r="C129" s="1" t="s">
        <v>84</v>
      </c>
      <c r="D129" s="8">
        <v>9977</v>
      </c>
      <c r="E129" s="8">
        <v>10384</v>
      </c>
      <c r="F129" s="8">
        <f t="shared" si="6"/>
        <v>407</v>
      </c>
      <c r="G129" s="8">
        <v>9977</v>
      </c>
      <c r="H129" s="8">
        <f t="shared" si="7"/>
        <v>-407</v>
      </c>
      <c r="I129" s="8">
        <v>9977</v>
      </c>
      <c r="J129" s="8">
        <f>I129-G129</f>
        <v>0</v>
      </c>
      <c r="K129" s="8">
        <v>9977</v>
      </c>
      <c r="L129" s="8">
        <f>K129-I129</f>
        <v>0</v>
      </c>
      <c r="M129" s="8">
        <v>9977</v>
      </c>
      <c r="N129" s="8">
        <f>M129-K129</f>
        <v>0</v>
      </c>
    </row>
    <row r="130" spans="1:14" x14ac:dyDescent="0.15">
      <c r="A130" s="1" t="s">
        <v>66</v>
      </c>
      <c r="B130" s="1" t="s">
        <v>188</v>
      </c>
      <c r="C130" s="1" t="s">
        <v>85</v>
      </c>
      <c r="D130" s="8">
        <v>3898</v>
      </c>
      <c r="E130" s="8">
        <v>2720</v>
      </c>
      <c r="F130" s="8">
        <f t="shared" si="6"/>
        <v>-1178</v>
      </c>
      <c r="G130" s="8">
        <v>2585</v>
      </c>
      <c r="H130" s="8">
        <f t="shared" si="7"/>
        <v>-135</v>
      </c>
      <c r="I130" s="8">
        <v>2585</v>
      </c>
      <c r="J130" s="8">
        <f>I130-G130</f>
        <v>0</v>
      </c>
      <c r="K130" s="8">
        <v>2585</v>
      </c>
      <c r="L130" s="8">
        <f>K130-I130</f>
        <v>0</v>
      </c>
      <c r="M130" s="8">
        <v>2585</v>
      </c>
      <c r="N130" s="8">
        <f>M130-K130</f>
        <v>0</v>
      </c>
    </row>
    <row r="131" spans="1:14" x14ac:dyDescent="0.15">
      <c r="A131" s="1" t="s">
        <v>66</v>
      </c>
      <c r="B131" s="1" t="s">
        <v>188</v>
      </c>
      <c r="C131" s="1" t="s">
        <v>86</v>
      </c>
      <c r="D131" s="8">
        <v>339340</v>
      </c>
      <c r="E131" s="8">
        <v>336619</v>
      </c>
      <c r="F131" s="8">
        <f t="shared" si="6"/>
        <v>-2721</v>
      </c>
      <c r="G131" s="8">
        <v>316682</v>
      </c>
      <c r="H131" s="8">
        <f t="shared" si="7"/>
        <v>-19937</v>
      </c>
      <c r="I131" s="8">
        <v>316682</v>
      </c>
      <c r="J131" s="8">
        <f>I131-G131</f>
        <v>0</v>
      </c>
      <c r="K131" s="8">
        <v>316682</v>
      </c>
      <c r="L131" s="8">
        <f>K131-I131</f>
        <v>0</v>
      </c>
      <c r="M131" s="8">
        <v>316682</v>
      </c>
      <c r="N131" s="8">
        <f>M131-K131</f>
        <v>0</v>
      </c>
    </row>
    <row r="132" spans="1:14" x14ac:dyDescent="0.15">
      <c r="A132" s="1" t="s">
        <v>66</v>
      </c>
      <c r="B132" s="1" t="s">
        <v>188</v>
      </c>
      <c r="C132" s="1" t="s">
        <v>87</v>
      </c>
      <c r="D132" s="8">
        <v>50871</v>
      </c>
      <c r="E132" s="8">
        <v>13684</v>
      </c>
      <c r="F132" s="8">
        <f t="shared" si="6"/>
        <v>-37187</v>
      </c>
      <c r="G132" s="8">
        <v>29382</v>
      </c>
      <c r="H132" s="8">
        <f t="shared" si="7"/>
        <v>15698</v>
      </c>
      <c r="I132" s="8">
        <v>29382</v>
      </c>
      <c r="J132" s="8">
        <f>I132-G132</f>
        <v>0</v>
      </c>
      <c r="K132" s="8">
        <v>29382</v>
      </c>
      <c r="L132" s="8">
        <f>K132-I132</f>
        <v>0</v>
      </c>
      <c r="M132" s="8">
        <v>29382</v>
      </c>
      <c r="N132" s="8">
        <f>M132-K132</f>
        <v>0</v>
      </c>
    </row>
    <row r="133" spans="1:14" x14ac:dyDescent="0.15">
      <c r="A133" s="1" t="s">
        <v>66</v>
      </c>
      <c r="B133" s="1" t="s">
        <v>188</v>
      </c>
      <c r="C133" s="1" t="s">
        <v>88</v>
      </c>
      <c r="D133" s="8">
        <v>173010</v>
      </c>
      <c r="E133" s="8">
        <v>173250</v>
      </c>
      <c r="F133" s="8">
        <f t="shared" si="6"/>
        <v>240</v>
      </c>
      <c r="G133" s="8">
        <v>173250</v>
      </c>
      <c r="H133" s="8">
        <f t="shared" si="7"/>
        <v>0</v>
      </c>
      <c r="I133" s="8">
        <v>173250</v>
      </c>
      <c r="J133" s="8">
        <f>I133-G133</f>
        <v>0</v>
      </c>
      <c r="K133" s="8">
        <v>173250</v>
      </c>
      <c r="L133" s="8">
        <f>K133-I133</f>
        <v>0</v>
      </c>
      <c r="M133" s="8">
        <v>173250</v>
      </c>
      <c r="N133" s="8">
        <f>M133-K133</f>
        <v>0</v>
      </c>
    </row>
    <row r="134" spans="1:14" x14ac:dyDescent="0.15">
      <c r="A134" s="1" t="s">
        <v>66</v>
      </c>
      <c r="B134" s="1" t="s">
        <v>188</v>
      </c>
      <c r="C134" s="1" t="s">
        <v>89</v>
      </c>
      <c r="D134" s="9">
        <v>53</v>
      </c>
      <c r="E134" s="9">
        <v>54</v>
      </c>
      <c r="F134" s="8">
        <f t="shared" si="6"/>
        <v>1</v>
      </c>
      <c r="G134" s="9">
        <v>54</v>
      </c>
      <c r="H134" s="8">
        <f t="shared" si="7"/>
        <v>0</v>
      </c>
      <c r="I134" s="8">
        <v>54</v>
      </c>
      <c r="J134" s="8">
        <f>I134-G134</f>
        <v>0</v>
      </c>
      <c r="K134" s="8">
        <v>54</v>
      </c>
      <c r="L134" s="8">
        <f>K134-I134</f>
        <v>0</v>
      </c>
      <c r="M134" s="8">
        <v>54</v>
      </c>
      <c r="N134" s="8">
        <f>M134-K134</f>
        <v>0</v>
      </c>
    </row>
    <row r="135" spans="1:14" x14ac:dyDescent="0.15">
      <c r="A135" s="1" t="s">
        <v>66</v>
      </c>
      <c r="B135" s="1" t="s">
        <v>188</v>
      </c>
      <c r="C135" s="1" t="s">
        <v>90</v>
      </c>
      <c r="D135" s="8">
        <v>27900</v>
      </c>
      <c r="E135" s="8">
        <v>27170</v>
      </c>
      <c r="F135" s="8">
        <f t="shared" si="6"/>
        <v>-730</v>
      </c>
      <c r="G135" s="8">
        <v>27170</v>
      </c>
      <c r="H135" s="8">
        <f t="shared" si="7"/>
        <v>0</v>
      </c>
      <c r="I135" s="8">
        <v>27170</v>
      </c>
      <c r="J135" s="8">
        <f>I135-G135</f>
        <v>0</v>
      </c>
      <c r="K135" s="8">
        <v>27170</v>
      </c>
      <c r="L135" s="8">
        <f>K135-I135</f>
        <v>0</v>
      </c>
      <c r="M135" s="8">
        <v>27170</v>
      </c>
      <c r="N135" s="8">
        <f>M135-K135</f>
        <v>0</v>
      </c>
    </row>
    <row r="136" spans="1:14" x14ac:dyDescent="0.15">
      <c r="A136" s="1" t="s">
        <v>66</v>
      </c>
      <c r="B136" s="1" t="s">
        <v>188</v>
      </c>
      <c r="C136" s="1" t="s">
        <v>91</v>
      </c>
      <c r="D136" s="8">
        <v>3014</v>
      </c>
      <c r="E136" s="8">
        <v>3324</v>
      </c>
      <c r="F136" s="8">
        <f t="shared" si="6"/>
        <v>310</v>
      </c>
      <c r="G136" s="8">
        <v>3324</v>
      </c>
      <c r="H136" s="8">
        <f t="shared" si="7"/>
        <v>0</v>
      </c>
      <c r="I136" s="8">
        <v>3324</v>
      </c>
      <c r="J136" s="8">
        <f>I136-G136</f>
        <v>0</v>
      </c>
      <c r="K136" s="8">
        <v>3324</v>
      </c>
      <c r="L136" s="8">
        <f>K136-I136</f>
        <v>0</v>
      </c>
      <c r="M136" s="8">
        <v>3324</v>
      </c>
      <c r="N136" s="8">
        <f>M136-K136</f>
        <v>0</v>
      </c>
    </row>
    <row r="137" spans="1:14" x14ac:dyDescent="0.15">
      <c r="A137" s="1" t="s">
        <v>66</v>
      </c>
      <c r="B137" s="1" t="s">
        <v>188</v>
      </c>
      <c r="C137" s="1" t="s">
        <v>92</v>
      </c>
      <c r="D137" s="8">
        <v>48967</v>
      </c>
      <c r="E137" s="8">
        <v>86279</v>
      </c>
      <c r="F137" s="8">
        <f t="shared" si="6"/>
        <v>37312</v>
      </c>
      <c r="G137" s="8">
        <v>82569</v>
      </c>
      <c r="H137" s="8">
        <f t="shared" si="7"/>
        <v>-3710</v>
      </c>
      <c r="I137" s="8">
        <v>82569</v>
      </c>
      <c r="J137" s="8">
        <f>I137-G137</f>
        <v>0</v>
      </c>
      <c r="K137" s="8">
        <v>82569</v>
      </c>
      <c r="L137" s="8">
        <f>K137-I137</f>
        <v>0</v>
      </c>
      <c r="M137" s="8">
        <v>82569</v>
      </c>
      <c r="N137" s="8">
        <f>M137-K137</f>
        <v>0</v>
      </c>
    </row>
    <row r="138" spans="1:14" x14ac:dyDescent="0.15">
      <c r="A138" s="1" t="s">
        <v>66</v>
      </c>
      <c r="B138" s="1" t="s">
        <v>188</v>
      </c>
      <c r="C138" s="1" t="s">
        <v>93</v>
      </c>
      <c r="D138" s="8">
        <v>1417</v>
      </c>
      <c r="E138" s="8">
        <v>1539</v>
      </c>
      <c r="F138" s="8">
        <f t="shared" si="6"/>
        <v>122</v>
      </c>
      <c r="G138" s="8">
        <v>1538</v>
      </c>
      <c r="H138" s="8">
        <f t="shared" si="7"/>
        <v>-1</v>
      </c>
      <c r="I138" s="8">
        <v>1538</v>
      </c>
      <c r="J138" s="8">
        <f>I138-G138</f>
        <v>0</v>
      </c>
      <c r="K138" s="8">
        <v>1538</v>
      </c>
      <c r="L138" s="8">
        <f>K138-I138</f>
        <v>0</v>
      </c>
      <c r="M138" s="8">
        <v>1538</v>
      </c>
      <c r="N138" s="8">
        <f>M138-K138</f>
        <v>0</v>
      </c>
    </row>
    <row r="139" spans="1:14" x14ac:dyDescent="0.15">
      <c r="A139" s="1" t="s">
        <v>66</v>
      </c>
      <c r="B139" s="1" t="s">
        <v>188</v>
      </c>
      <c r="C139" s="1" t="s">
        <v>94</v>
      </c>
      <c r="D139" s="8">
        <v>23497</v>
      </c>
      <c r="E139" s="8">
        <v>29983</v>
      </c>
      <c r="F139" s="8">
        <f t="shared" si="6"/>
        <v>6486</v>
      </c>
      <c r="G139" s="8">
        <v>26610</v>
      </c>
      <c r="H139" s="8">
        <f t="shared" si="7"/>
        <v>-3373</v>
      </c>
      <c r="I139" s="8">
        <v>26610</v>
      </c>
      <c r="J139" s="8">
        <f>I139-G139</f>
        <v>0</v>
      </c>
      <c r="K139" s="8">
        <v>26610</v>
      </c>
      <c r="L139" s="8">
        <f>K139-I139</f>
        <v>0</v>
      </c>
      <c r="M139" s="8">
        <v>26610</v>
      </c>
      <c r="N139" s="8">
        <f>M139-K139</f>
        <v>0</v>
      </c>
    </row>
    <row r="140" spans="1:14" x14ac:dyDescent="0.15">
      <c r="A140" s="1" t="s">
        <v>66</v>
      </c>
      <c r="B140" s="1" t="s">
        <v>188</v>
      </c>
      <c r="C140" s="1" t="s">
        <v>95</v>
      </c>
      <c r="D140" s="9">
        <v>884</v>
      </c>
      <c r="E140" s="9">
        <v>884</v>
      </c>
      <c r="F140" s="8">
        <f t="shared" si="6"/>
        <v>0</v>
      </c>
      <c r="G140" s="9">
        <v>884</v>
      </c>
      <c r="H140" s="8">
        <f t="shared" si="7"/>
        <v>0</v>
      </c>
      <c r="I140" s="8">
        <v>884</v>
      </c>
      <c r="J140" s="8">
        <f>I140-G140</f>
        <v>0</v>
      </c>
      <c r="K140" s="8">
        <v>884</v>
      </c>
      <c r="L140" s="8">
        <f>K140-I140</f>
        <v>0</v>
      </c>
      <c r="M140" s="8">
        <v>884</v>
      </c>
      <c r="N140" s="8">
        <f>M140-K140</f>
        <v>0</v>
      </c>
    </row>
    <row r="141" spans="1:14" x14ac:dyDescent="0.15">
      <c r="A141" s="1" t="s">
        <v>66</v>
      </c>
      <c r="B141" s="1" t="s">
        <v>188</v>
      </c>
      <c r="C141" s="1" t="s">
        <v>82</v>
      </c>
      <c r="D141" s="9">
        <v>50</v>
      </c>
      <c r="E141" s="9">
        <v>50</v>
      </c>
      <c r="F141" s="8">
        <f t="shared" si="6"/>
        <v>0</v>
      </c>
      <c r="G141" s="9">
        <v>50</v>
      </c>
      <c r="H141" s="8">
        <f t="shared" si="7"/>
        <v>0</v>
      </c>
      <c r="I141" s="8">
        <v>50</v>
      </c>
      <c r="J141" s="8">
        <f>I141-G141</f>
        <v>0</v>
      </c>
      <c r="K141" s="8">
        <v>50</v>
      </c>
      <c r="L141" s="8">
        <f>K141-I141</f>
        <v>0</v>
      </c>
      <c r="M141" s="8">
        <v>50</v>
      </c>
      <c r="N141" s="8">
        <f>M141-K141</f>
        <v>0</v>
      </c>
    </row>
    <row r="142" spans="1:14" x14ac:dyDescent="0.15">
      <c r="A142" s="1" t="s">
        <v>66</v>
      </c>
      <c r="B142" s="1" t="s">
        <v>188</v>
      </c>
      <c r="C142" s="1" t="s">
        <v>96</v>
      </c>
      <c r="D142" s="9">
        <v>50</v>
      </c>
      <c r="E142" s="9">
        <v>50</v>
      </c>
      <c r="F142" s="8">
        <f t="shared" si="6"/>
        <v>0</v>
      </c>
      <c r="G142" s="9">
        <v>50</v>
      </c>
      <c r="H142" s="8">
        <f t="shared" si="7"/>
        <v>0</v>
      </c>
      <c r="I142" s="8">
        <v>50</v>
      </c>
      <c r="J142" s="8">
        <f>I142-G142</f>
        <v>0</v>
      </c>
      <c r="K142" s="8">
        <v>50</v>
      </c>
      <c r="L142" s="8">
        <f>K142-I142</f>
        <v>0</v>
      </c>
      <c r="M142" s="8">
        <v>50</v>
      </c>
      <c r="N142" s="8">
        <f>M142-K142</f>
        <v>0</v>
      </c>
    </row>
    <row r="143" spans="1:14" x14ac:dyDescent="0.15">
      <c r="A143" s="1" t="s">
        <v>66</v>
      </c>
      <c r="B143" s="1" t="s">
        <v>189</v>
      </c>
      <c r="D143" s="8">
        <v>263008</v>
      </c>
      <c r="E143" s="8">
        <v>407638</v>
      </c>
      <c r="F143" s="8">
        <f t="shared" si="6"/>
        <v>144630</v>
      </c>
      <c r="G143" s="8">
        <v>401368</v>
      </c>
      <c r="H143" s="8">
        <f t="shared" si="7"/>
        <v>-6270</v>
      </c>
      <c r="I143" s="8">
        <v>401368</v>
      </c>
      <c r="J143" s="8">
        <f>I143-G143</f>
        <v>0</v>
      </c>
      <c r="K143" s="8">
        <v>382085</v>
      </c>
      <c r="L143" s="8">
        <f>K143-I143</f>
        <v>-19283</v>
      </c>
      <c r="M143" s="8">
        <v>382085</v>
      </c>
      <c r="N143" s="8">
        <f>M143-K143</f>
        <v>0</v>
      </c>
    </row>
    <row r="144" spans="1:14" x14ac:dyDescent="0.15">
      <c r="A144" s="1" t="s">
        <v>66</v>
      </c>
      <c r="B144" s="1" t="s">
        <v>189</v>
      </c>
      <c r="C144" s="1" t="s">
        <v>97</v>
      </c>
      <c r="D144" s="8">
        <v>17763</v>
      </c>
      <c r="E144" s="8">
        <v>20217</v>
      </c>
      <c r="F144" s="8">
        <f t="shared" si="6"/>
        <v>2454</v>
      </c>
      <c r="G144" s="8">
        <v>20217</v>
      </c>
      <c r="H144" s="8">
        <f t="shared" si="7"/>
        <v>0</v>
      </c>
      <c r="I144" s="8">
        <v>20217</v>
      </c>
      <c r="J144" s="8">
        <f>I144-G144</f>
        <v>0</v>
      </c>
      <c r="K144" s="8">
        <v>934</v>
      </c>
      <c r="L144" s="8">
        <f>K144-I144</f>
        <v>-19283</v>
      </c>
      <c r="M144" s="8">
        <v>934</v>
      </c>
      <c r="N144" s="8">
        <f>M144-K144</f>
        <v>0</v>
      </c>
    </row>
    <row r="145" spans="1:14" x14ac:dyDescent="0.15">
      <c r="A145" s="1" t="s">
        <v>66</v>
      </c>
      <c r="B145" s="1" t="s">
        <v>189</v>
      </c>
      <c r="C145" s="1" t="s">
        <v>190</v>
      </c>
      <c r="D145" s="8">
        <v>56130</v>
      </c>
      <c r="E145" s="8">
        <v>45524</v>
      </c>
      <c r="F145" s="8">
        <f t="shared" si="6"/>
        <v>-10606</v>
      </c>
      <c r="G145" s="8">
        <v>42320</v>
      </c>
      <c r="H145" s="8">
        <f t="shared" si="7"/>
        <v>-3204</v>
      </c>
      <c r="I145" s="8">
        <v>42320</v>
      </c>
      <c r="J145" s="8">
        <f>I145-G145</f>
        <v>0</v>
      </c>
      <c r="K145" s="8">
        <v>42320</v>
      </c>
      <c r="L145" s="8">
        <f>K145-I145</f>
        <v>0</v>
      </c>
      <c r="M145" s="8">
        <v>42320</v>
      </c>
      <c r="N145" s="8">
        <f>M145-K145</f>
        <v>0</v>
      </c>
    </row>
    <row r="146" spans="1:14" x14ac:dyDescent="0.15">
      <c r="A146" s="1" t="s">
        <v>66</v>
      </c>
      <c r="B146" s="1" t="s">
        <v>189</v>
      </c>
      <c r="C146" s="1" t="s">
        <v>191</v>
      </c>
      <c r="D146" s="8">
        <v>28282</v>
      </c>
      <c r="E146" s="8">
        <v>23406</v>
      </c>
      <c r="F146" s="8">
        <f t="shared" si="6"/>
        <v>-4876</v>
      </c>
      <c r="G146" s="8">
        <v>23406</v>
      </c>
      <c r="H146" s="8">
        <f t="shared" si="7"/>
        <v>0</v>
      </c>
      <c r="I146" s="8">
        <v>23406</v>
      </c>
      <c r="J146" s="8">
        <f>I146-G146</f>
        <v>0</v>
      </c>
      <c r="K146" s="8">
        <v>23406</v>
      </c>
      <c r="L146" s="8">
        <f>K146-I146</f>
        <v>0</v>
      </c>
      <c r="M146" s="8">
        <v>23406</v>
      </c>
      <c r="N146" s="8">
        <f>M146-K146</f>
        <v>0</v>
      </c>
    </row>
    <row r="147" spans="1:14" x14ac:dyDescent="0.15">
      <c r="A147" s="1" t="s">
        <v>66</v>
      </c>
      <c r="B147" s="1" t="s">
        <v>189</v>
      </c>
      <c r="C147" s="1" t="s">
        <v>98</v>
      </c>
      <c r="D147" s="8">
        <v>2580</v>
      </c>
      <c r="E147" s="8">
        <v>2624</v>
      </c>
      <c r="F147" s="8">
        <f t="shared" si="6"/>
        <v>44</v>
      </c>
      <c r="G147" s="8">
        <v>2624</v>
      </c>
      <c r="H147" s="8">
        <f t="shared" si="7"/>
        <v>0</v>
      </c>
      <c r="I147" s="8">
        <v>2624</v>
      </c>
      <c r="J147" s="8">
        <f>I147-G147</f>
        <v>0</v>
      </c>
      <c r="K147" s="8">
        <v>2624</v>
      </c>
      <c r="L147" s="8">
        <f>K147-I147</f>
        <v>0</v>
      </c>
      <c r="M147" s="8">
        <v>2624</v>
      </c>
      <c r="N147" s="8">
        <f>M147-K147</f>
        <v>0</v>
      </c>
    </row>
    <row r="148" spans="1:14" x14ac:dyDescent="0.15">
      <c r="A148" s="1" t="s">
        <v>66</v>
      </c>
      <c r="B148" s="1" t="s">
        <v>189</v>
      </c>
      <c r="C148" s="1" t="s">
        <v>99</v>
      </c>
      <c r="D148" s="8">
        <v>23926</v>
      </c>
      <c r="E148" s="8">
        <v>176276</v>
      </c>
      <c r="F148" s="8">
        <f t="shared" si="6"/>
        <v>152350</v>
      </c>
      <c r="G148" s="8">
        <v>175177</v>
      </c>
      <c r="H148" s="8">
        <f t="shared" si="7"/>
        <v>-1099</v>
      </c>
      <c r="I148" s="8">
        <v>175177</v>
      </c>
      <c r="J148" s="8">
        <f>I148-G148</f>
        <v>0</v>
      </c>
      <c r="K148" s="8">
        <v>175177</v>
      </c>
      <c r="L148" s="8">
        <f>K148-I148</f>
        <v>0</v>
      </c>
      <c r="M148" s="8">
        <v>175177</v>
      </c>
      <c r="N148" s="8">
        <f>M148-K148</f>
        <v>0</v>
      </c>
    </row>
    <row r="149" spans="1:14" x14ac:dyDescent="0.15">
      <c r="A149" s="1" t="s">
        <v>66</v>
      </c>
      <c r="B149" s="1" t="s">
        <v>189</v>
      </c>
      <c r="C149" s="1" t="s">
        <v>100</v>
      </c>
      <c r="D149" s="8">
        <v>123867</v>
      </c>
      <c r="E149" s="8">
        <v>129476</v>
      </c>
      <c r="F149" s="8">
        <f t="shared" si="6"/>
        <v>5609</v>
      </c>
      <c r="G149" s="8">
        <v>127865</v>
      </c>
      <c r="H149" s="8">
        <f t="shared" si="7"/>
        <v>-1611</v>
      </c>
      <c r="I149" s="8">
        <v>127865</v>
      </c>
      <c r="J149" s="8">
        <f>I149-G149</f>
        <v>0</v>
      </c>
      <c r="K149" s="8">
        <v>127865</v>
      </c>
      <c r="L149" s="8">
        <f>K149-I149</f>
        <v>0</v>
      </c>
      <c r="M149" s="8">
        <v>127865</v>
      </c>
      <c r="N149" s="8">
        <f>M149-K149</f>
        <v>0</v>
      </c>
    </row>
    <row r="150" spans="1:14" x14ac:dyDescent="0.15">
      <c r="A150" s="1" t="s">
        <v>66</v>
      </c>
      <c r="B150" s="1" t="s">
        <v>189</v>
      </c>
      <c r="C150" s="1" t="s">
        <v>101</v>
      </c>
      <c r="D150" s="9">
        <v>126</v>
      </c>
      <c r="E150" s="9">
        <v>127</v>
      </c>
      <c r="F150" s="8">
        <f t="shared" si="6"/>
        <v>1</v>
      </c>
      <c r="G150" s="9">
        <v>127</v>
      </c>
      <c r="H150" s="8">
        <f t="shared" si="7"/>
        <v>0</v>
      </c>
      <c r="I150" s="8">
        <v>127</v>
      </c>
      <c r="J150" s="8">
        <f>I150-G150</f>
        <v>0</v>
      </c>
      <c r="K150" s="8">
        <v>127</v>
      </c>
      <c r="L150" s="8">
        <f>K150-I150</f>
        <v>0</v>
      </c>
      <c r="M150" s="8">
        <v>127</v>
      </c>
      <c r="N150" s="8">
        <f>M150-K150</f>
        <v>0</v>
      </c>
    </row>
    <row r="151" spans="1:14" x14ac:dyDescent="0.15">
      <c r="A151" s="1" t="s">
        <v>66</v>
      </c>
      <c r="B151" s="1" t="s">
        <v>189</v>
      </c>
      <c r="C151" s="1" t="s">
        <v>102</v>
      </c>
      <c r="D151" s="8">
        <v>7235</v>
      </c>
      <c r="E151" s="8">
        <v>7543</v>
      </c>
      <c r="F151" s="8">
        <f t="shared" si="6"/>
        <v>308</v>
      </c>
      <c r="G151" s="8">
        <v>7243</v>
      </c>
      <c r="H151" s="8">
        <f t="shared" si="7"/>
        <v>-300</v>
      </c>
      <c r="I151" s="8">
        <v>7243</v>
      </c>
      <c r="J151" s="8">
        <f>I151-G151</f>
        <v>0</v>
      </c>
      <c r="K151" s="8">
        <v>7243</v>
      </c>
      <c r="L151" s="8">
        <f>K151-I151</f>
        <v>0</v>
      </c>
      <c r="M151" s="8">
        <v>7243</v>
      </c>
      <c r="N151" s="8">
        <f>M151-K151</f>
        <v>0</v>
      </c>
    </row>
    <row r="152" spans="1:14" x14ac:dyDescent="0.15">
      <c r="A152" s="1" t="s">
        <v>66</v>
      </c>
      <c r="B152" s="1" t="s">
        <v>189</v>
      </c>
      <c r="C152" s="1" t="s">
        <v>103</v>
      </c>
      <c r="D152" s="9">
        <v>97</v>
      </c>
      <c r="E152" s="9">
        <v>103</v>
      </c>
      <c r="F152" s="8">
        <f t="shared" si="6"/>
        <v>6</v>
      </c>
      <c r="G152" s="9">
        <v>53</v>
      </c>
      <c r="H152" s="8">
        <f t="shared" si="7"/>
        <v>-50</v>
      </c>
      <c r="I152" s="8">
        <v>53</v>
      </c>
      <c r="J152" s="8">
        <f>I152-G152</f>
        <v>0</v>
      </c>
      <c r="K152" s="8">
        <v>53</v>
      </c>
      <c r="L152" s="8">
        <f>K152-I152</f>
        <v>0</v>
      </c>
      <c r="M152" s="8">
        <v>53</v>
      </c>
      <c r="N152" s="8">
        <f>M152-K152</f>
        <v>0</v>
      </c>
    </row>
    <row r="153" spans="1:14" x14ac:dyDescent="0.15">
      <c r="A153" s="1" t="s">
        <v>66</v>
      </c>
      <c r="B153" s="1" t="s">
        <v>189</v>
      </c>
      <c r="C153" s="1" t="s">
        <v>226</v>
      </c>
      <c r="D153" s="8">
        <v>3002</v>
      </c>
      <c r="E153" s="8">
        <v>2342</v>
      </c>
      <c r="F153" s="8">
        <f t="shared" si="6"/>
        <v>-660</v>
      </c>
      <c r="G153" s="8">
        <v>2336</v>
      </c>
      <c r="H153" s="8">
        <f t="shared" si="7"/>
        <v>-6</v>
      </c>
      <c r="I153" s="8">
        <v>2336</v>
      </c>
      <c r="J153" s="8">
        <f>I153-G153</f>
        <v>0</v>
      </c>
      <c r="K153" s="8">
        <v>2336</v>
      </c>
      <c r="L153" s="8">
        <f>K153-I153</f>
        <v>0</v>
      </c>
      <c r="M153" s="8">
        <v>2336</v>
      </c>
      <c r="N153" s="8">
        <f>M153-K153</f>
        <v>0</v>
      </c>
    </row>
    <row r="154" spans="1:14" x14ac:dyDescent="0.15">
      <c r="A154" s="1" t="s">
        <v>66</v>
      </c>
      <c r="B154" s="1" t="s">
        <v>192</v>
      </c>
      <c r="D154" s="8">
        <v>1070787</v>
      </c>
      <c r="E154" s="8">
        <v>1094816</v>
      </c>
      <c r="F154" s="8">
        <f t="shared" si="6"/>
        <v>24029</v>
      </c>
      <c r="G154" s="8">
        <v>1097346</v>
      </c>
      <c r="H154" s="8">
        <f t="shared" si="7"/>
        <v>2530</v>
      </c>
      <c r="I154" s="8">
        <v>1097346</v>
      </c>
      <c r="J154" s="8">
        <f>I154-G154</f>
        <v>0</v>
      </c>
      <c r="K154" s="8">
        <v>1097346</v>
      </c>
      <c r="L154" s="8">
        <f>K154-I154</f>
        <v>0</v>
      </c>
      <c r="M154" s="8">
        <v>1097346</v>
      </c>
      <c r="N154" s="8">
        <f>M154-K154</f>
        <v>0</v>
      </c>
    </row>
    <row r="155" spans="1:14" x14ac:dyDescent="0.15">
      <c r="A155" s="1" t="s">
        <v>66</v>
      </c>
      <c r="B155" s="1" t="s">
        <v>192</v>
      </c>
      <c r="C155" s="1" t="s">
        <v>104</v>
      </c>
      <c r="D155" s="8">
        <v>19204</v>
      </c>
      <c r="E155" s="8">
        <v>21257</v>
      </c>
      <c r="F155" s="8">
        <f t="shared" si="6"/>
        <v>2053</v>
      </c>
      <c r="G155" s="8">
        <v>19999</v>
      </c>
      <c r="H155" s="8">
        <f t="shared" si="7"/>
        <v>-1258</v>
      </c>
      <c r="I155" s="8">
        <v>19999</v>
      </c>
      <c r="J155" s="8">
        <f>I155-G155</f>
        <v>0</v>
      </c>
      <c r="K155" s="8">
        <v>19999</v>
      </c>
      <c r="L155" s="8">
        <f>K155-I155</f>
        <v>0</v>
      </c>
      <c r="M155" s="8">
        <v>19999</v>
      </c>
      <c r="N155" s="8">
        <f>M155-K155</f>
        <v>0</v>
      </c>
    </row>
    <row r="156" spans="1:14" x14ac:dyDescent="0.15">
      <c r="A156" s="1" t="s">
        <v>66</v>
      </c>
      <c r="B156" s="1" t="s">
        <v>192</v>
      </c>
      <c r="C156" s="1" t="s">
        <v>105</v>
      </c>
      <c r="D156" s="8">
        <v>7033</v>
      </c>
      <c r="E156" s="8">
        <v>6574</v>
      </c>
      <c r="F156" s="8">
        <f t="shared" si="6"/>
        <v>-459</v>
      </c>
      <c r="G156" s="8">
        <v>6426</v>
      </c>
      <c r="H156" s="8">
        <f t="shared" si="7"/>
        <v>-148</v>
      </c>
      <c r="I156" s="8">
        <v>6426</v>
      </c>
      <c r="J156" s="8">
        <f>I156-G156</f>
        <v>0</v>
      </c>
      <c r="K156" s="8">
        <v>6426</v>
      </c>
      <c r="L156" s="8">
        <f>K156-I156</f>
        <v>0</v>
      </c>
      <c r="M156" s="8">
        <v>6426</v>
      </c>
      <c r="N156" s="8">
        <f>M156-K156</f>
        <v>0</v>
      </c>
    </row>
    <row r="157" spans="1:14" x14ac:dyDescent="0.15">
      <c r="A157" s="1" t="s">
        <v>66</v>
      </c>
      <c r="B157" s="1" t="s">
        <v>192</v>
      </c>
      <c r="C157" s="1" t="s">
        <v>106</v>
      </c>
      <c r="D157" s="9">
        <v>10</v>
      </c>
      <c r="E157" s="9">
        <v>61</v>
      </c>
      <c r="F157" s="8">
        <f t="shared" si="6"/>
        <v>51</v>
      </c>
      <c r="G157" s="9">
        <v>61</v>
      </c>
      <c r="H157" s="8">
        <f t="shared" si="7"/>
        <v>0</v>
      </c>
      <c r="I157" s="8">
        <v>61</v>
      </c>
      <c r="J157" s="8">
        <f>I157-G157</f>
        <v>0</v>
      </c>
      <c r="K157" s="8">
        <v>61</v>
      </c>
      <c r="L157" s="8">
        <f>K157-I157</f>
        <v>0</v>
      </c>
      <c r="M157" s="8">
        <v>61</v>
      </c>
      <c r="N157" s="8">
        <f>M157-K157</f>
        <v>0</v>
      </c>
    </row>
    <row r="158" spans="1:14" x14ac:dyDescent="0.15">
      <c r="A158" s="1" t="s">
        <v>66</v>
      </c>
      <c r="B158" s="1" t="s">
        <v>192</v>
      </c>
      <c r="C158" s="1" t="s">
        <v>107</v>
      </c>
      <c r="D158" s="8">
        <v>683896</v>
      </c>
      <c r="E158" s="8">
        <v>708757</v>
      </c>
      <c r="F158" s="8">
        <f t="shared" si="6"/>
        <v>24861</v>
      </c>
      <c r="G158" s="8">
        <v>715221</v>
      </c>
      <c r="H158" s="8">
        <f t="shared" si="7"/>
        <v>6464</v>
      </c>
      <c r="I158" s="8">
        <v>715221</v>
      </c>
      <c r="J158" s="8">
        <f>I158-G158</f>
        <v>0</v>
      </c>
      <c r="K158" s="8">
        <v>715221</v>
      </c>
      <c r="L158" s="8">
        <f>K158-I158</f>
        <v>0</v>
      </c>
      <c r="M158" s="8">
        <v>715221</v>
      </c>
      <c r="N158" s="8">
        <f>M158-K158</f>
        <v>0</v>
      </c>
    </row>
    <row r="159" spans="1:14" x14ac:dyDescent="0.15">
      <c r="A159" s="1" t="s">
        <v>66</v>
      </c>
      <c r="B159" s="1" t="s">
        <v>192</v>
      </c>
      <c r="C159" s="1" t="s">
        <v>108</v>
      </c>
      <c r="D159" s="8">
        <v>174393</v>
      </c>
      <c r="E159" s="8">
        <v>175504</v>
      </c>
      <c r="F159" s="8">
        <f t="shared" si="6"/>
        <v>1111</v>
      </c>
      <c r="G159" s="8">
        <v>174147</v>
      </c>
      <c r="H159" s="8">
        <f t="shared" si="7"/>
        <v>-1357</v>
      </c>
      <c r="I159" s="8">
        <v>174147</v>
      </c>
      <c r="J159" s="8">
        <f>I159-G159</f>
        <v>0</v>
      </c>
      <c r="K159" s="8">
        <v>174147</v>
      </c>
      <c r="L159" s="8">
        <f>K159-I159</f>
        <v>0</v>
      </c>
      <c r="M159" s="8">
        <v>174147</v>
      </c>
      <c r="N159" s="8">
        <f>M159-K159</f>
        <v>0</v>
      </c>
    </row>
    <row r="160" spans="1:14" x14ac:dyDescent="0.15">
      <c r="A160" s="1" t="s">
        <v>66</v>
      </c>
      <c r="B160" s="1" t="s">
        <v>192</v>
      </c>
      <c r="C160" s="1" t="s">
        <v>109</v>
      </c>
      <c r="D160" s="8">
        <v>1245</v>
      </c>
      <c r="E160" s="8">
        <v>1305</v>
      </c>
      <c r="F160" s="8">
        <f t="shared" si="6"/>
        <v>60</v>
      </c>
      <c r="G160" s="8">
        <v>1236</v>
      </c>
      <c r="H160" s="8">
        <f t="shared" si="7"/>
        <v>-69</v>
      </c>
      <c r="I160" s="8">
        <v>1236</v>
      </c>
      <c r="J160" s="8">
        <f>I160-G160</f>
        <v>0</v>
      </c>
      <c r="K160" s="8">
        <v>1236</v>
      </c>
      <c r="L160" s="8">
        <f>K160-I160</f>
        <v>0</v>
      </c>
      <c r="M160" s="8">
        <v>1236</v>
      </c>
      <c r="N160" s="8">
        <f>M160-K160</f>
        <v>0</v>
      </c>
    </row>
    <row r="161" spans="1:14" x14ac:dyDescent="0.15">
      <c r="A161" s="1" t="s">
        <v>66</v>
      </c>
      <c r="B161" s="1" t="s">
        <v>192</v>
      </c>
      <c r="C161" s="1" t="s">
        <v>110</v>
      </c>
      <c r="D161" s="8">
        <v>152990</v>
      </c>
      <c r="E161" s="8">
        <v>152947</v>
      </c>
      <c r="F161" s="8">
        <f t="shared" si="6"/>
        <v>-43</v>
      </c>
      <c r="G161" s="8">
        <v>152727</v>
      </c>
      <c r="H161" s="8">
        <f t="shared" si="7"/>
        <v>-220</v>
      </c>
      <c r="I161" s="8">
        <v>152727</v>
      </c>
      <c r="J161" s="8">
        <f>I161-G161</f>
        <v>0</v>
      </c>
      <c r="K161" s="8">
        <v>152727</v>
      </c>
      <c r="L161" s="8">
        <f>K161-I161</f>
        <v>0</v>
      </c>
      <c r="M161" s="8">
        <v>152727</v>
      </c>
      <c r="N161" s="8">
        <f>M161-K161</f>
        <v>0</v>
      </c>
    </row>
    <row r="162" spans="1:14" x14ac:dyDescent="0.15">
      <c r="A162" s="1" t="s">
        <v>66</v>
      </c>
      <c r="B162" s="1" t="s">
        <v>192</v>
      </c>
      <c r="C162" s="1" t="s">
        <v>111</v>
      </c>
      <c r="D162" s="8">
        <v>9166</v>
      </c>
      <c r="E162" s="8">
        <v>4151</v>
      </c>
      <c r="F162" s="8">
        <f t="shared" si="6"/>
        <v>-5015</v>
      </c>
      <c r="G162" s="8">
        <v>3269</v>
      </c>
      <c r="H162" s="8">
        <f t="shared" si="7"/>
        <v>-882</v>
      </c>
      <c r="I162" s="8">
        <v>3269</v>
      </c>
      <c r="J162" s="8">
        <f>I162-G162</f>
        <v>0</v>
      </c>
      <c r="K162" s="8">
        <v>3269</v>
      </c>
      <c r="L162" s="8">
        <f>K162-I162</f>
        <v>0</v>
      </c>
      <c r="M162" s="8">
        <v>3269</v>
      </c>
      <c r="N162" s="8">
        <f>M162-K162</f>
        <v>0</v>
      </c>
    </row>
    <row r="163" spans="1:14" x14ac:dyDescent="0.15">
      <c r="A163" s="1" t="s">
        <v>66</v>
      </c>
      <c r="B163" s="1" t="s">
        <v>192</v>
      </c>
      <c r="C163" s="1" t="s">
        <v>112</v>
      </c>
      <c r="D163" s="8">
        <v>2271</v>
      </c>
      <c r="E163" s="8">
        <v>3071</v>
      </c>
      <c r="F163" s="8">
        <f t="shared" si="6"/>
        <v>800</v>
      </c>
      <c r="G163" s="8">
        <v>3071</v>
      </c>
      <c r="H163" s="8">
        <f t="shared" si="7"/>
        <v>0</v>
      </c>
      <c r="I163" s="8">
        <v>3071</v>
      </c>
      <c r="J163" s="8">
        <f>I163-G163</f>
        <v>0</v>
      </c>
      <c r="K163" s="8">
        <v>3071</v>
      </c>
      <c r="L163" s="8">
        <f>K163-I163</f>
        <v>0</v>
      </c>
      <c r="M163" s="8">
        <v>3071</v>
      </c>
      <c r="N163" s="8">
        <f>M163-K163</f>
        <v>0</v>
      </c>
    </row>
    <row r="164" spans="1:14" x14ac:dyDescent="0.15">
      <c r="A164" s="1" t="s">
        <v>66</v>
      </c>
      <c r="B164" s="1" t="s">
        <v>192</v>
      </c>
      <c r="C164" s="1" t="s">
        <v>113</v>
      </c>
      <c r="D164" s="8">
        <v>20367</v>
      </c>
      <c r="E164" s="8">
        <v>20977</v>
      </c>
      <c r="F164" s="8">
        <f t="shared" si="6"/>
        <v>610</v>
      </c>
      <c r="G164" s="8">
        <v>20977</v>
      </c>
      <c r="H164" s="8">
        <f t="shared" si="7"/>
        <v>0</v>
      </c>
      <c r="I164" s="8">
        <v>20977</v>
      </c>
      <c r="J164" s="8">
        <f>I164-G164</f>
        <v>0</v>
      </c>
      <c r="K164" s="8">
        <v>20977</v>
      </c>
      <c r="L164" s="8">
        <f>K164-I164</f>
        <v>0</v>
      </c>
      <c r="M164" s="8">
        <v>20977</v>
      </c>
      <c r="N164" s="8">
        <f>M164-K164</f>
        <v>0</v>
      </c>
    </row>
    <row r="165" spans="1:14" x14ac:dyDescent="0.15">
      <c r="A165" s="1" t="s">
        <v>66</v>
      </c>
      <c r="B165" s="1" t="s">
        <v>192</v>
      </c>
      <c r="C165" s="1" t="s">
        <v>114</v>
      </c>
      <c r="D165" s="9">
        <v>212</v>
      </c>
      <c r="E165" s="9">
        <v>212</v>
      </c>
      <c r="F165" s="8">
        <f t="shared" si="6"/>
        <v>0</v>
      </c>
      <c r="G165" s="9">
        <v>212</v>
      </c>
      <c r="H165" s="8">
        <f t="shared" si="7"/>
        <v>0</v>
      </c>
      <c r="I165" s="8">
        <v>212</v>
      </c>
      <c r="J165" s="8">
        <f>I165-G165</f>
        <v>0</v>
      </c>
      <c r="K165" s="8">
        <v>212</v>
      </c>
      <c r="L165" s="8">
        <f>K165-I165</f>
        <v>0</v>
      </c>
      <c r="M165" s="8">
        <v>212</v>
      </c>
      <c r="N165" s="8">
        <f>M165-K165</f>
        <v>0</v>
      </c>
    </row>
    <row r="166" spans="1:14" x14ac:dyDescent="0.15">
      <c r="A166" s="1" t="s">
        <v>66</v>
      </c>
      <c r="B166" s="1" t="s">
        <v>193</v>
      </c>
      <c r="D166" s="8">
        <v>537013</v>
      </c>
      <c r="E166" s="8">
        <v>652416</v>
      </c>
      <c r="F166" s="8">
        <f t="shared" si="6"/>
        <v>115403</v>
      </c>
      <c r="G166" s="8">
        <v>540947</v>
      </c>
      <c r="H166" s="8">
        <f t="shared" si="7"/>
        <v>-111469</v>
      </c>
      <c r="I166" s="8">
        <v>587341</v>
      </c>
      <c r="J166" s="8">
        <f>I166-G166</f>
        <v>46394</v>
      </c>
      <c r="K166" s="8">
        <v>587341</v>
      </c>
      <c r="L166" s="8">
        <f>K166-I166</f>
        <v>0</v>
      </c>
      <c r="M166" s="8">
        <v>587341</v>
      </c>
      <c r="N166" s="8">
        <f>M166-K166</f>
        <v>0</v>
      </c>
    </row>
    <row r="167" spans="1:14" x14ac:dyDescent="0.15">
      <c r="A167" s="1" t="s">
        <v>66</v>
      </c>
      <c r="B167" s="1" t="s">
        <v>193</v>
      </c>
      <c r="C167" s="1" t="s">
        <v>194</v>
      </c>
      <c r="D167" s="8">
        <v>537013</v>
      </c>
      <c r="E167" s="8">
        <v>652416</v>
      </c>
      <c r="F167" s="8">
        <f t="shared" si="6"/>
        <v>115403</v>
      </c>
      <c r="G167" s="8">
        <v>540947</v>
      </c>
      <c r="H167" s="8">
        <f t="shared" si="7"/>
        <v>-111469</v>
      </c>
      <c r="I167" s="8">
        <v>587341</v>
      </c>
      <c r="J167" s="8">
        <f>I167-G167</f>
        <v>46394</v>
      </c>
      <c r="K167" s="8">
        <v>587341</v>
      </c>
      <c r="L167" s="8">
        <f>K167-I167</f>
        <v>0</v>
      </c>
      <c r="M167" s="8">
        <v>587341</v>
      </c>
      <c r="N167" s="8">
        <f>M167-K167</f>
        <v>0</v>
      </c>
    </row>
    <row r="168" spans="1:14" x14ac:dyDescent="0.15">
      <c r="A168" s="1" t="s">
        <v>66</v>
      </c>
      <c r="B168" s="1" t="s">
        <v>195</v>
      </c>
      <c r="D168" s="8">
        <v>53751</v>
      </c>
      <c r="E168" s="8">
        <v>1136820</v>
      </c>
      <c r="F168" s="8">
        <f t="shared" si="6"/>
        <v>1083069</v>
      </c>
      <c r="G168" s="8">
        <v>771681</v>
      </c>
      <c r="H168" s="8">
        <f t="shared" si="7"/>
        <v>-365139</v>
      </c>
      <c r="I168" s="8">
        <v>771681</v>
      </c>
      <c r="J168" s="8">
        <f>I168-G168</f>
        <v>0</v>
      </c>
      <c r="K168" s="8">
        <v>771681</v>
      </c>
      <c r="L168" s="8">
        <f>K168-I168</f>
        <v>0</v>
      </c>
      <c r="M168" s="8">
        <v>771681</v>
      </c>
      <c r="N168" s="8">
        <f>M168-K168</f>
        <v>0</v>
      </c>
    </row>
    <row r="169" spans="1:14" x14ac:dyDescent="0.15">
      <c r="A169" s="1" t="s">
        <v>66</v>
      </c>
      <c r="B169" s="1" t="s">
        <v>195</v>
      </c>
      <c r="C169" s="1" t="s">
        <v>210</v>
      </c>
      <c r="D169" s="9">
        <v>0</v>
      </c>
      <c r="E169" s="9">
        <v>0</v>
      </c>
      <c r="F169" s="8">
        <f t="shared" si="6"/>
        <v>0</v>
      </c>
      <c r="G169" s="8">
        <v>0</v>
      </c>
      <c r="H169" s="8">
        <f t="shared" si="7"/>
        <v>0</v>
      </c>
      <c r="I169" s="8"/>
      <c r="J169" s="8">
        <f>I169-G169</f>
        <v>0</v>
      </c>
      <c r="L169" s="8">
        <f>K169-I169</f>
        <v>0</v>
      </c>
      <c r="N169" s="8">
        <f>M169-K169</f>
        <v>0</v>
      </c>
    </row>
    <row r="170" spans="1:14" x14ac:dyDescent="0.15">
      <c r="A170" s="1" t="s">
        <v>66</v>
      </c>
      <c r="B170" s="1" t="s">
        <v>195</v>
      </c>
      <c r="C170" s="1" t="s">
        <v>196</v>
      </c>
      <c r="D170" s="8">
        <v>53751</v>
      </c>
      <c r="E170" s="8">
        <v>1136820</v>
      </c>
      <c r="F170" s="8">
        <f t="shared" si="6"/>
        <v>1083069</v>
      </c>
      <c r="G170" s="8">
        <v>771681</v>
      </c>
      <c r="H170" s="8">
        <f t="shared" si="7"/>
        <v>-365139</v>
      </c>
      <c r="I170" s="8">
        <v>771681</v>
      </c>
      <c r="J170" s="8">
        <f>I170-G170</f>
        <v>0</v>
      </c>
      <c r="K170" s="8">
        <v>771681</v>
      </c>
      <c r="L170" s="8">
        <f>K170-I170</f>
        <v>0</v>
      </c>
      <c r="M170" s="8">
        <v>771681</v>
      </c>
      <c r="N170" s="8">
        <f>M170-K170</f>
        <v>0</v>
      </c>
    </row>
    <row r="171" spans="1:14" x14ac:dyDescent="0.15">
      <c r="A171" s="1" t="s">
        <v>66</v>
      </c>
      <c r="B171" s="1" t="s">
        <v>195</v>
      </c>
      <c r="C171" s="1" t="s">
        <v>99</v>
      </c>
      <c r="D171" s="9">
        <v>0</v>
      </c>
      <c r="E171" s="9">
        <v>0</v>
      </c>
      <c r="F171" s="8">
        <f t="shared" si="6"/>
        <v>0</v>
      </c>
      <c r="G171" s="8">
        <v>0</v>
      </c>
      <c r="H171" s="8">
        <f t="shared" si="7"/>
        <v>0</v>
      </c>
      <c r="I171" s="8"/>
      <c r="J171" s="8">
        <f>I171-G171</f>
        <v>0</v>
      </c>
      <c r="L171" s="8">
        <f>K171-I171</f>
        <v>0</v>
      </c>
      <c r="N171" s="8">
        <f>M171-K171</f>
        <v>0</v>
      </c>
    </row>
    <row r="172" spans="1:14" x14ac:dyDescent="0.15">
      <c r="A172" s="1" t="s">
        <v>66</v>
      </c>
      <c r="B172" s="1" t="s">
        <v>197</v>
      </c>
      <c r="D172" s="8">
        <v>33550</v>
      </c>
      <c r="E172" s="8">
        <v>34095</v>
      </c>
      <c r="F172" s="8">
        <f t="shared" si="6"/>
        <v>545</v>
      </c>
      <c r="G172" s="8">
        <v>33686</v>
      </c>
      <c r="H172" s="8">
        <f t="shared" si="7"/>
        <v>-409</v>
      </c>
      <c r="I172" s="8">
        <v>33686</v>
      </c>
      <c r="J172" s="8">
        <f>I172-G172</f>
        <v>0</v>
      </c>
      <c r="K172" s="8">
        <v>33686</v>
      </c>
      <c r="L172" s="8">
        <f>K172-I172</f>
        <v>0</v>
      </c>
      <c r="M172" s="8">
        <v>33686</v>
      </c>
      <c r="N172" s="8">
        <f>M172-K172</f>
        <v>0</v>
      </c>
    </row>
    <row r="173" spans="1:14" x14ac:dyDescent="0.15">
      <c r="A173" s="1" t="s">
        <v>66</v>
      </c>
      <c r="B173" s="1" t="s">
        <v>197</v>
      </c>
      <c r="C173" s="1" t="s">
        <v>68</v>
      </c>
      <c r="D173" s="8">
        <v>12809</v>
      </c>
      <c r="E173" s="8">
        <v>10745</v>
      </c>
      <c r="F173" s="8">
        <f t="shared" ref="F173:F236" si="8">E173-D173</f>
        <v>-2064</v>
      </c>
      <c r="G173" s="8">
        <v>10476</v>
      </c>
      <c r="H173" s="8">
        <f t="shared" ref="H173:H234" si="9">G173-E173</f>
        <v>-269</v>
      </c>
      <c r="I173" s="8">
        <v>10476</v>
      </c>
      <c r="J173" s="8">
        <f>I173-G173</f>
        <v>0</v>
      </c>
      <c r="K173" s="8">
        <v>10476</v>
      </c>
      <c r="L173" s="8">
        <f>K173-I173</f>
        <v>0</v>
      </c>
      <c r="M173" s="8">
        <v>10476</v>
      </c>
      <c r="N173" s="8">
        <f>M173-K173</f>
        <v>0</v>
      </c>
    </row>
    <row r="174" spans="1:14" x14ac:dyDescent="0.15">
      <c r="A174" s="1" t="s">
        <v>66</v>
      </c>
      <c r="B174" s="1" t="s">
        <v>197</v>
      </c>
      <c r="C174" s="1" t="s">
        <v>69</v>
      </c>
      <c r="D174" s="8">
        <v>4812</v>
      </c>
      <c r="E174" s="8">
        <v>4986</v>
      </c>
      <c r="F174" s="8">
        <f t="shared" si="8"/>
        <v>174</v>
      </c>
      <c r="G174" s="8">
        <v>4943</v>
      </c>
      <c r="H174" s="8">
        <f t="shared" si="9"/>
        <v>-43</v>
      </c>
      <c r="I174" s="8">
        <v>4943</v>
      </c>
      <c r="J174" s="8">
        <f>I174-G174</f>
        <v>0</v>
      </c>
      <c r="K174" s="8">
        <v>4943</v>
      </c>
      <c r="L174" s="8">
        <f>K174-I174</f>
        <v>0</v>
      </c>
      <c r="M174" s="8">
        <v>4943</v>
      </c>
      <c r="N174" s="8">
        <f>M174-K174</f>
        <v>0</v>
      </c>
    </row>
    <row r="175" spans="1:14" x14ac:dyDescent="0.15">
      <c r="A175" s="1" t="s">
        <v>66</v>
      </c>
      <c r="B175" s="1" t="s">
        <v>197</v>
      </c>
      <c r="C175" s="1" t="s">
        <v>70</v>
      </c>
      <c r="D175" s="8">
        <v>3569</v>
      </c>
      <c r="E175" s="8">
        <v>3723</v>
      </c>
      <c r="F175" s="8">
        <f t="shared" si="8"/>
        <v>154</v>
      </c>
      <c r="G175" s="8">
        <v>3508</v>
      </c>
      <c r="H175" s="8">
        <f t="shared" si="9"/>
        <v>-215</v>
      </c>
      <c r="I175" s="8">
        <v>3508</v>
      </c>
      <c r="J175" s="8">
        <f>I175-G175</f>
        <v>0</v>
      </c>
      <c r="K175" s="8">
        <v>3508</v>
      </c>
      <c r="L175" s="8">
        <f>K175-I175</f>
        <v>0</v>
      </c>
      <c r="M175" s="8">
        <v>3508</v>
      </c>
      <c r="N175" s="8">
        <f>M175-K175</f>
        <v>0</v>
      </c>
    </row>
    <row r="176" spans="1:14" x14ac:dyDescent="0.15">
      <c r="A176" s="1" t="s">
        <v>66</v>
      </c>
      <c r="B176" s="1" t="s">
        <v>197</v>
      </c>
      <c r="C176" s="1" t="s">
        <v>71</v>
      </c>
      <c r="D176" s="8">
        <v>11460</v>
      </c>
      <c r="E176" s="8">
        <v>13830</v>
      </c>
      <c r="F176" s="8">
        <f t="shared" si="8"/>
        <v>2370</v>
      </c>
      <c r="G176" s="8">
        <v>13961</v>
      </c>
      <c r="H176" s="8">
        <f t="shared" si="9"/>
        <v>131</v>
      </c>
      <c r="I176" s="8">
        <v>13961</v>
      </c>
      <c r="J176" s="8">
        <f>I176-G176</f>
        <v>0</v>
      </c>
      <c r="K176" s="8">
        <v>13961</v>
      </c>
      <c r="L176" s="8">
        <f>K176-I176</f>
        <v>0</v>
      </c>
      <c r="M176" s="8">
        <v>13961</v>
      </c>
      <c r="N176" s="8">
        <f>M176-K176</f>
        <v>0</v>
      </c>
    </row>
    <row r="177" spans="1:14" x14ac:dyDescent="0.15">
      <c r="A177" s="1" t="s">
        <v>66</v>
      </c>
      <c r="B177" s="1" t="s">
        <v>197</v>
      </c>
      <c r="C177" s="1" t="s">
        <v>72</v>
      </c>
      <c r="D177" s="9">
        <v>139</v>
      </c>
      <c r="E177" s="9">
        <v>148</v>
      </c>
      <c r="F177" s="8">
        <f t="shared" si="8"/>
        <v>9</v>
      </c>
      <c r="G177" s="9">
        <v>135</v>
      </c>
      <c r="H177" s="8">
        <f t="shared" si="9"/>
        <v>-13</v>
      </c>
      <c r="I177" s="8">
        <v>135</v>
      </c>
      <c r="J177" s="8">
        <f>I177-G177</f>
        <v>0</v>
      </c>
      <c r="K177" s="8">
        <v>135</v>
      </c>
      <c r="L177" s="8">
        <f>K177-I177</f>
        <v>0</v>
      </c>
      <c r="M177" s="8">
        <v>135</v>
      </c>
      <c r="N177" s="8">
        <f>M177-K177</f>
        <v>0</v>
      </c>
    </row>
    <row r="178" spans="1:14" x14ac:dyDescent="0.15">
      <c r="A178" s="1" t="s">
        <v>66</v>
      </c>
      <c r="B178" s="1" t="s">
        <v>197</v>
      </c>
      <c r="C178" s="1" t="s">
        <v>73</v>
      </c>
      <c r="D178" s="9">
        <v>450</v>
      </c>
      <c r="E178" s="9">
        <v>150</v>
      </c>
      <c r="F178" s="8">
        <f t="shared" si="8"/>
        <v>-300</v>
      </c>
      <c r="G178" s="9">
        <v>150</v>
      </c>
      <c r="H178" s="8">
        <f t="shared" si="9"/>
        <v>0</v>
      </c>
      <c r="I178" s="8">
        <v>150</v>
      </c>
      <c r="J178" s="8">
        <f>I178-G178</f>
        <v>0</v>
      </c>
      <c r="K178" s="8">
        <v>150</v>
      </c>
      <c r="L178" s="8">
        <f>K178-I178</f>
        <v>0</v>
      </c>
      <c r="M178" s="8">
        <v>150</v>
      </c>
      <c r="N178" s="8">
        <f>M178-K178</f>
        <v>0</v>
      </c>
    </row>
    <row r="179" spans="1:14" x14ac:dyDescent="0.15">
      <c r="A179" s="1" t="s">
        <v>66</v>
      </c>
      <c r="B179" s="1" t="s">
        <v>197</v>
      </c>
      <c r="C179" s="1" t="s">
        <v>76</v>
      </c>
      <c r="D179" s="9">
        <v>294</v>
      </c>
      <c r="E179" s="9">
        <v>496</v>
      </c>
      <c r="F179" s="8">
        <f t="shared" si="8"/>
        <v>202</v>
      </c>
      <c r="G179" s="9">
        <v>496</v>
      </c>
      <c r="H179" s="8">
        <f t="shared" si="9"/>
        <v>0</v>
      </c>
      <c r="I179" s="8">
        <v>496</v>
      </c>
      <c r="J179" s="8">
        <f>I179-G179</f>
        <v>0</v>
      </c>
      <c r="K179" s="8">
        <v>496</v>
      </c>
      <c r="L179" s="8">
        <f>K179-I179</f>
        <v>0</v>
      </c>
      <c r="M179" s="8">
        <v>496</v>
      </c>
      <c r="N179" s="8">
        <f>M179-K179</f>
        <v>0</v>
      </c>
    </row>
    <row r="180" spans="1:14" x14ac:dyDescent="0.15">
      <c r="A180" s="1" t="s">
        <v>66</v>
      </c>
      <c r="B180" s="1" t="s">
        <v>197</v>
      </c>
      <c r="C180" s="1" t="s">
        <v>77</v>
      </c>
      <c r="D180" s="9">
        <v>17</v>
      </c>
      <c r="E180" s="9">
        <v>17</v>
      </c>
      <c r="F180" s="8">
        <f t="shared" si="8"/>
        <v>0</v>
      </c>
      <c r="G180" s="9">
        <v>17</v>
      </c>
      <c r="H180" s="8">
        <f t="shared" si="9"/>
        <v>0</v>
      </c>
      <c r="I180" s="8">
        <v>17</v>
      </c>
      <c r="J180" s="8">
        <f>I180-G180</f>
        <v>0</v>
      </c>
      <c r="K180" s="8">
        <v>17</v>
      </c>
      <c r="L180" s="8">
        <f>K180-I180</f>
        <v>0</v>
      </c>
      <c r="M180" s="8">
        <v>17</v>
      </c>
      <c r="N180" s="8">
        <f>M180-K180</f>
        <v>0</v>
      </c>
    </row>
    <row r="181" spans="1:14" x14ac:dyDescent="0.15">
      <c r="A181" s="1" t="s">
        <v>198</v>
      </c>
      <c r="D181" s="8">
        <v>24329</v>
      </c>
      <c r="E181" s="8">
        <v>29892</v>
      </c>
      <c r="F181" s="8">
        <f t="shared" si="8"/>
        <v>5563</v>
      </c>
      <c r="G181" s="8">
        <v>29799</v>
      </c>
      <c r="H181" s="8">
        <f t="shared" si="9"/>
        <v>-93</v>
      </c>
      <c r="I181" s="8">
        <v>29469</v>
      </c>
      <c r="J181" s="8">
        <f>I181-G181</f>
        <v>-330</v>
      </c>
      <c r="K181" s="8">
        <v>29469</v>
      </c>
      <c r="L181" s="8">
        <f>K181-I181</f>
        <v>0</v>
      </c>
      <c r="M181" s="8">
        <v>29469</v>
      </c>
      <c r="N181" s="8">
        <f>M181-K181</f>
        <v>0</v>
      </c>
    </row>
    <row r="182" spans="1:14" x14ac:dyDescent="0.15">
      <c r="A182" s="1" t="s">
        <v>198</v>
      </c>
      <c r="B182" s="1" t="s">
        <v>199</v>
      </c>
      <c r="D182" s="8">
        <v>24329</v>
      </c>
      <c r="E182" s="8">
        <v>29892</v>
      </c>
      <c r="F182" s="8">
        <f t="shared" si="8"/>
        <v>5563</v>
      </c>
      <c r="G182" s="8">
        <v>29799</v>
      </c>
      <c r="H182" s="8">
        <f t="shared" si="9"/>
        <v>-93</v>
      </c>
      <c r="I182" s="8">
        <v>29469</v>
      </c>
      <c r="J182" s="8">
        <f>I182-G182</f>
        <v>-330</v>
      </c>
      <c r="K182" s="8">
        <v>29469</v>
      </c>
      <c r="L182" s="8">
        <f>K182-I182</f>
        <v>0</v>
      </c>
      <c r="M182" s="8">
        <v>29469</v>
      </c>
      <c r="N182" s="8">
        <f>M182-K182</f>
        <v>0</v>
      </c>
    </row>
    <row r="183" spans="1:14" x14ac:dyDescent="0.15">
      <c r="A183" s="1" t="s">
        <v>198</v>
      </c>
      <c r="B183" s="1" t="s">
        <v>199</v>
      </c>
      <c r="C183" s="1" t="s">
        <v>115</v>
      </c>
      <c r="D183" s="8">
        <v>24329</v>
      </c>
      <c r="E183" s="8">
        <v>29892</v>
      </c>
      <c r="F183" s="8">
        <f t="shared" si="8"/>
        <v>5563</v>
      </c>
      <c r="G183" s="8">
        <v>29799</v>
      </c>
      <c r="H183" s="8">
        <f t="shared" si="9"/>
        <v>-93</v>
      </c>
      <c r="I183" s="8">
        <v>29469</v>
      </c>
      <c r="J183" s="8">
        <f>I183-G183</f>
        <v>-330</v>
      </c>
      <c r="K183" s="8">
        <v>29469</v>
      </c>
      <c r="L183" s="8">
        <f>K183-I183</f>
        <v>0</v>
      </c>
      <c r="M183" s="8">
        <v>29469</v>
      </c>
      <c r="N183" s="8">
        <f>M183-K183</f>
        <v>0</v>
      </c>
    </row>
    <row r="184" spans="1:14" x14ac:dyDescent="0.15">
      <c r="A184" s="1" t="s">
        <v>200</v>
      </c>
      <c r="D184" s="8">
        <v>2031852</v>
      </c>
      <c r="E184" s="8">
        <v>2290318</v>
      </c>
      <c r="F184" s="8">
        <f t="shared" si="8"/>
        <v>258466</v>
      </c>
      <c r="G184" s="8">
        <v>2161756</v>
      </c>
      <c r="H184" s="8">
        <f t="shared" si="9"/>
        <v>-128562</v>
      </c>
      <c r="I184" s="8">
        <v>2209381</v>
      </c>
      <c r="J184" s="8">
        <f>I184-G184</f>
        <v>47625</v>
      </c>
      <c r="K184" s="8">
        <v>2213132</v>
      </c>
      <c r="L184" s="8">
        <f>K184-I184</f>
        <v>3751</v>
      </c>
      <c r="M184" s="8">
        <v>2228249</v>
      </c>
      <c r="N184" s="8">
        <f>M184-K184</f>
        <v>15117</v>
      </c>
    </row>
    <row r="185" spans="1:14" x14ac:dyDescent="0.15">
      <c r="A185" s="1" t="s">
        <v>200</v>
      </c>
      <c r="B185" s="1" t="s">
        <v>201</v>
      </c>
      <c r="D185" s="8">
        <v>1703294</v>
      </c>
      <c r="E185" s="8">
        <v>1911306</v>
      </c>
      <c r="F185" s="8">
        <f t="shared" si="8"/>
        <v>208012</v>
      </c>
      <c r="G185" s="8">
        <v>1762328</v>
      </c>
      <c r="H185" s="8">
        <f t="shared" si="9"/>
        <v>-148978</v>
      </c>
      <c r="I185" s="8">
        <v>1809293</v>
      </c>
      <c r="J185" s="8">
        <f>I185-G185</f>
        <v>46965</v>
      </c>
      <c r="K185" s="8">
        <v>1813044</v>
      </c>
      <c r="L185" s="8">
        <f>K185-I185</f>
        <v>3751</v>
      </c>
      <c r="M185" s="8">
        <v>1827891</v>
      </c>
      <c r="N185" s="8">
        <f>M185-K185</f>
        <v>14847</v>
      </c>
    </row>
    <row r="186" spans="1:14" x14ac:dyDescent="0.15">
      <c r="A186" s="1" t="s">
        <v>200</v>
      </c>
      <c r="B186" s="1" t="s">
        <v>201</v>
      </c>
      <c r="C186" s="1" t="s">
        <v>4</v>
      </c>
      <c r="D186" s="9">
        <v>0</v>
      </c>
      <c r="E186" s="9">
        <v>0</v>
      </c>
      <c r="F186" s="8">
        <f t="shared" si="8"/>
        <v>0</v>
      </c>
      <c r="G186" s="9">
        <v>0</v>
      </c>
      <c r="H186" s="8">
        <f t="shared" si="9"/>
        <v>0</v>
      </c>
      <c r="I186" s="8"/>
      <c r="J186" s="8">
        <f>I186-G186</f>
        <v>0</v>
      </c>
      <c r="K186" s="9">
        <v>0</v>
      </c>
      <c r="L186" s="8">
        <f>K186-I186</f>
        <v>0</v>
      </c>
      <c r="M186" s="8">
        <v>0</v>
      </c>
      <c r="N186" s="8">
        <f>M186-K186</f>
        <v>0</v>
      </c>
    </row>
    <row r="187" spans="1:14" x14ac:dyDescent="0.15">
      <c r="A187" s="1" t="s">
        <v>200</v>
      </c>
      <c r="B187" s="1" t="s">
        <v>201</v>
      </c>
      <c r="C187" s="1" t="s">
        <v>119</v>
      </c>
      <c r="D187" s="8">
        <v>2742</v>
      </c>
      <c r="E187" s="8">
        <v>2801</v>
      </c>
      <c r="F187" s="8">
        <f t="shared" si="8"/>
        <v>59</v>
      </c>
      <c r="G187" s="8">
        <v>2757</v>
      </c>
      <c r="H187" s="8">
        <f t="shared" si="9"/>
        <v>-44</v>
      </c>
      <c r="I187" s="8">
        <v>2757</v>
      </c>
      <c r="J187" s="8">
        <f>I187-G187</f>
        <v>0</v>
      </c>
      <c r="K187" s="8">
        <v>2757</v>
      </c>
      <c r="L187" s="8">
        <f>K187-I187</f>
        <v>0</v>
      </c>
      <c r="M187" s="8">
        <v>2757</v>
      </c>
      <c r="N187" s="8">
        <f>M187-K187</f>
        <v>0</v>
      </c>
    </row>
    <row r="188" spans="1:14" x14ac:dyDescent="0.15">
      <c r="A188" s="1" t="s">
        <v>200</v>
      </c>
      <c r="B188" s="1" t="s">
        <v>201</v>
      </c>
      <c r="C188" s="1" t="s">
        <v>169</v>
      </c>
      <c r="D188" s="9">
        <v>0</v>
      </c>
      <c r="E188" s="9">
        <v>0</v>
      </c>
      <c r="F188" s="8">
        <f t="shared" si="8"/>
        <v>0</v>
      </c>
      <c r="G188" s="9">
        <v>0</v>
      </c>
      <c r="H188" s="8">
        <f t="shared" si="9"/>
        <v>0</v>
      </c>
      <c r="I188" s="8"/>
      <c r="J188" s="8">
        <f>I188-G188</f>
        <v>0</v>
      </c>
      <c r="L188" s="8">
        <f>K188-I188</f>
        <v>0</v>
      </c>
      <c r="M188" s="8">
        <v>0</v>
      </c>
      <c r="N188" s="8">
        <f>M188-K188</f>
        <v>0</v>
      </c>
    </row>
    <row r="189" spans="1:14" x14ac:dyDescent="0.15">
      <c r="A189" s="1" t="s">
        <v>200</v>
      </c>
      <c r="B189" s="1" t="s">
        <v>201</v>
      </c>
      <c r="C189" s="1" t="s">
        <v>202</v>
      </c>
      <c r="D189" s="8">
        <v>21197</v>
      </c>
      <c r="E189" s="8">
        <v>20844</v>
      </c>
      <c r="F189" s="8">
        <f t="shared" si="8"/>
        <v>-353</v>
      </c>
      <c r="G189" s="8">
        <v>20696</v>
      </c>
      <c r="H189" s="8">
        <f t="shared" si="9"/>
        <v>-148</v>
      </c>
      <c r="I189" s="8">
        <v>20696</v>
      </c>
      <c r="J189" s="8">
        <f>I189-G189</f>
        <v>0</v>
      </c>
      <c r="K189" s="8">
        <v>20696</v>
      </c>
      <c r="L189" s="8">
        <f>K189-I189</f>
        <v>0</v>
      </c>
      <c r="M189" s="8">
        <v>20696</v>
      </c>
      <c r="N189" s="8">
        <f>M189-K189</f>
        <v>0</v>
      </c>
    </row>
    <row r="190" spans="1:14" x14ac:dyDescent="0.15">
      <c r="A190" s="1" t="s">
        <v>200</v>
      </c>
      <c r="B190" s="1" t="s">
        <v>201</v>
      </c>
      <c r="C190" s="1" t="s">
        <v>120</v>
      </c>
      <c r="D190" s="8">
        <v>102298</v>
      </c>
      <c r="E190" s="8">
        <v>102888</v>
      </c>
      <c r="F190" s="8">
        <f t="shared" si="8"/>
        <v>590</v>
      </c>
      <c r="G190" s="8">
        <v>102636</v>
      </c>
      <c r="H190" s="8">
        <f t="shared" si="9"/>
        <v>-252</v>
      </c>
      <c r="I190" s="8">
        <v>104897</v>
      </c>
      <c r="J190" s="8">
        <f>I190-G190</f>
        <v>2261</v>
      </c>
      <c r="K190" s="8">
        <v>104897</v>
      </c>
      <c r="L190" s="8">
        <f>K190-I190</f>
        <v>0</v>
      </c>
      <c r="M190" s="8">
        <v>104897</v>
      </c>
      <c r="N190" s="8">
        <f>M190-K190</f>
        <v>0</v>
      </c>
    </row>
    <row r="191" spans="1:14" x14ac:dyDescent="0.15">
      <c r="A191" s="1" t="s">
        <v>200</v>
      </c>
      <c r="B191" s="1" t="s">
        <v>201</v>
      </c>
      <c r="C191" s="1" t="s">
        <v>203</v>
      </c>
      <c r="D191" s="8">
        <v>16743</v>
      </c>
      <c r="E191" s="8">
        <v>15853</v>
      </c>
      <c r="F191" s="8">
        <f t="shared" si="8"/>
        <v>-890</v>
      </c>
      <c r="G191" s="8">
        <v>13363</v>
      </c>
      <c r="H191" s="8">
        <f t="shared" si="9"/>
        <v>-2490</v>
      </c>
      <c r="I191" s="8">
        <v>13363</v>
      </c>
      <c r="J191" s="8">
        <f>I191-G191</f>
        <v>0</v>
      </c>
      <c r="K191" s="8">
        <v>13363</v>
      </c>
      <c r="L191" s="8">
        <f>K191-I191</f>
        <v>0</v>
      </c>
      <c r="M191" s="8">
        <v>13363</v>
      </c>
      <c r="N191" s="8">
        <f>M191-K191</f>
        <v>0</v>
      </c>
    </row>
    <row r="192" spans="1:14" x14ac:dyDescent="0.15">
      <c r="A192" s="1" t="s">
        <v>200</v>
      </c>
      <c r="B192" s="1" t="s">
        <v>201</v>
      </c>
      <c r="C192" s="1" t="s">
        <v>121</v>
      </c>
      <c r="D192" s="8">
        <v>25828</v>
      </c>
      <c r="E192" s="8">
        <v>38140</v>
      </c>
      <c r="F192" s="8">
        <f t="shared" si="8"/>
        <v>12312</v>
      </c>
      <c r="G192" s="8">
        <v>30571</v>
      </c>
      <c r="H192" s="8">
        <f t="shared" si="9"/>
        <v>-7569</v>
      </c>
      <c r="I192" s="8">
        <v>30571</v>
      </c>
      <c r="J192" s="8">
        <f>I192-G192</f>
        <v>0</v>
      </c>
      <c r="K192" s="8">
        <v>30571</v>
      </c>
      <c r="L192" s="8">
        <f>K192-I192</f>
        <v>0</v>
      </c>
      <c r="M192" s="8">
        <v>38388</v>
      </c>
      <c r="N192" s="8">
        <f>M192-K192</f>
        <v>7817</v>
      </c>
    </row>
    <row r="193" spans="1:14" x14ac:dyDescent="0.15">
      <c r="A193" s="1" t="s">
        <v>200</v>
      </c>
      <c r="B193" s="1" t="s">
        <v>201</v>
      </c>
      <c r="C193" s="1" t="s">
        <v>204</v>
      </c>
      <c r="D193" s="8">
        <v>263518</v>
      </c>
      <c r="E193" s="8">
        <v>335180</v>
      </c>
      <c r="F193" s="8">
        <f t="shared" si="8"/>
        <v>71662</v>
      </c>
      <c r="G193" s="8">
        <v>337775</v>
      </c>
      <c r="H193" s="8">
        <f t="shared" si="9"/>
        <v>2595</v>
      </c>
      <c r="I193" s="8">
        <v>337775</v>
      </c>
      <c r="J193" s="8">
        <f>I193-G193</f>
        <v>0</v>
      </c>
      <c r="K193" s="8">
        <v>337775</v>
      </c>
      <c r="L193" s="8">
        <f>K193-I193</f>
        <v>0</v>
      </c>
      <c r="M193" s="8">
        <v>337775</v>
      </c>
      <c r="N193" s="8">
        <f>M193-K193</f>
        <v>0</v>
      </c>
    </row>
    <row r="194" spans="1:14" x14ac:dyDescent="0.15">
      <c r="A194" s="1" t="s">
        <v>200</v>
      </c>
      <c r="B194" s="1" t="s">
        <v>201</v>
      </c>
      <c r="C194" s="1" t="s">
        <v>221</v>
      </c>
      <c r="D194" s="8">
        <v>194715</v>
      </c>
      <c r="E194" s="8">
        <v>226786</v>
      </c>
      <c r="F194" s="8">
        <f t="shared" si="8"/>
        <v>32071</v>
      </c>
      <c r="G194" s="8">
        <v>214574</v>
      </c>
      <c r="H194" s="8">
        <f t="shared" si="9"/>
        <v>-12212</v>
      </c>
      <c r="I194" s="8">
        <v>214574</v>
      </c>
      <c r="J194" s="8">
        <f>I194-G194</f>
        <v>0</v>
      </c>
      <c r="K194" s="8">
        <v>214574</v>
      </c>
      <c r="L194" s="8">
        <f>K194-I194</f>
        <v>0</v>
      </c>
      <c r="M194" s="8">
        <v>214574</v>
      </c>
      <c r="N194" s="8">
        <f>M194-K194</f>
        <v>0</v>
      </c>
    </row>
    <row r="195" spans="1:14" x14ac:dyDescent="0.15">
      <c r="A195" s="1" t="s">
        <v>200</v>
      </c>
      <c r="B195" s="1" t="s">
        <v>201</v>
      </c>
      <c r="C195" s="1" t="s">
        <v>122</v>
      </c>
      <c r="D195" s="8">
        <v>29937</v>
      </c>
      <c r="E195" s="8">
        <v>22298</v>
      </c>
      <c r="F195" s="8">
        <f t="shared" si="8"/>
        <v>-7639</v>
      </c>
      <c r="G195" s="9">
        <v>0</v>
      </c>
      <c r="H195" s="8">
        <f t="shared" si="9"/>
        <v>-22298</v>
      </c>
      <c r="I195" s="8">
        <v>0</v>
      </c>
      <c r="J195" s="8">
        <f>I195-G195</f>
        <v>0</v>
      </c>
      <c r="K195" s="8">
        <v>0</v>
      </c>
      <c r="L195" s="8">
        <f>K195-I195</f>
        <v>0</v>
      </c>
      <c r="M195" s="8">
        <v>0</v>
      </c>
      <c r="N195" s="8">
        <f>M195-K195</f>
        <v>0</v>
      </c>
    </row>
    <row r="196" spans="1:14" x14ac:dyDescent="0.15">
      <c r="A196" s="1" t="s">
        <v>200</v>
      </c>
      <c r="B196" s="1" t="s">
        <v>201</v>
      </c>
      <c r="C196" s="1" t="s">
        <v>123</v>
      </c>
      <c r="D196" s="8">
        <v>272698</v>
      </c>
      <c r="E196" s="8">
        <v>266742</v>
      </c>
      <c r="F196" s="8">
        <f t="shared" si="8"/>
        <v>-5956</v>
      </c>
      <c r="G196" s="8">
        <v>252662</v>
      </c>
      <c r="H196" s="8">
        <f t="shared" si="9"/>
        <v>-14080</v>
      </c>
      <c r="I196" s="8">
        <v>252662</v>
      </c>
      <c r="J196" s="8">
        <f>I196-G196</f>
        <v>0</v>
      </c>
      <c r="K196" s="8">
        <v>252662</v>
      </c>
      <c r="L196" s="8">
        <f>K196-I196</f>
        <v>0</v>
      </c>
      <c r="M196" s="8">
        <v>256341</v>
      </c>
      <c r="N196" s="8">
        <f>M196-K196</f>
        <v>3679</v>
      </c>
    </row>
    <row r="197" spans="1:14" x14ac:dyDescent="0.15">
      <c r="A197" s="1" t="s">
        <v>200</v>
      </c>
      <c r="B197" s="1" t="s">
        <v>201</v>
      </c>
      <c r="C197" s="1" t="s">
        <v>124</v>
      </c>
      <c r="D197" s="8">
        <v>39792</v>
      </c>
      <c r="E197" s="8">
        <v>37165</v>
      </c>
      <c r="F197" s="8">
        <f t="shared" si="8"/>
        <v>-2627</v>
      </c>
      <c r="G197" s="8">
        <v>34227</v>
      </c>
      <c r="H197" s="8">
        <f t="shared" si="9"/>
        <v>-2938</v>
      </c>
      <c r="I197" s="8">
        <v>34227</v>
      </c>
      <c r="J197" s="8">
        <f>I197-G197</f>
        <v>0</v>
      </c>
      <c r="K197" s="8">
        <v>35296</v>
      </c>
      <c r="L197" s="8">
        <f>K197-I197</f>
        <v>1069</v>
      </c>
      <c r="M197" s="8">
        <v>35296</v>
      </c>
      <c r="N197" s="8">
        <f>M197-K197</f>
        <v>0</v>
      </c>
    </row>
    <row r="198" spans="1:14" x14ac:dyDescent="0.15">
      <c r="A198" s="1" t="s">
        <v>200</v>
      </c>
      <c r="B198" s="1" t="s">
        <v>201</v>
      </c>
      <c r="C198" s="1" t="s">
        <v>125</v>
      </c>
      <c r="D198" s="8">
        <v>6258</v>
      </c>
      <c r="E198" s="8">
        <v>6263</v>
      </c>
      <c r="F198" s="8">
        <f t="shared" si="8"/>
        <v>5</v>
      </c>
      <c r="G198" s="8">
        <v>6163</v>
      </c>
      <c r="H198" s="8">
        <f t="shared" si="9"/>
        <v>-100</v>
      </c>
      <c r="I198" s="8">
        <v>6163</v>
      </c>
      <c r="J198" s="8">
        <f>I198-G198</f>
        <v>0</v>
      </c>
      <c r="K198" s="8">
        <v>6163</v>
      </c>
      <c r="L198" s="8">
        <f>K198-I198</f>
        <v>0</v>
      </c>
      <c r="M198" s="8">
        <v>6163</v>
      </c>
      <c r="N198" s="8">
        <f>M198-K198</f>
        <v>0</v>
      </c>
    </row>
    <row r="199" spans="1:14" x14ac:dyDescent="0.15">
      <c r="A199" s="1" t="s">
        <v>200</v>
      </c>
      <c r="B199" s="1" t="s">
        <v>201</v>
      </c>
      <c r="C199" s="1" t="s">
        <v>126</v>
      </c>
      <c r="D199" s="8">
        <v>31887</v>
      </c>
      <c r="E199" s="8">
        <v>33125</v>
      </c>
      <c r="F199" s="8">
        <f t="shared" si="8"/>
        <v>1238</v>
      </c>
      <c r="G199" s="8">
        <v>31303</v>
      </c>
      <c r="H199" s="8">
        <f t="shared" si="9"/>
        <v>-1822</v>
      </c>
      <c r="I199" s="8">
        <v>31303</v>
      </c>
      <c r="J199" s="8">
        <f>I199-G199</f>
        <v>0</v>
      </c>
      <c r="K199" s="8">
        <v>31303</v>
      </c>
      <c r="L199" s="8">
        <f>K199-I199</f>
        <v>0</v>
      </c>
      <c r="M199" s="8">
        <v>31303</v>
      </c>
      <c r="N199" s="8">
        <f>M199-K199</f>
        <v>0</v>
      </c>
    </row>
    <row r="200" spans="1:14" x14ac:dyDescent="0.15">
      <c r="A200" s="1" t="s">
        <v>200</v>
      </c>
      <c r="B200" s="1" t="s">
        <v>201</v>
      </c>
      <c r="C200" s="1" t="s">
        <v>127</v>
      </c>
      <c r="D200" s="8">
        <v>26204</v>
      </c>
      <c r="E200" s="8">
        <v>73090</v>
      </c>
      <c r="F200" s="8">
        <f t="shared" si="8"/>
        <v>46886</v>
      </c>
      <c r="G200" s="9">
        <v>0</v>
      </c>
      <c r="H200" s="8">
        <f t="shared" si="9"/>
        <v>-73090</v>
      </c>
      <c r="I200" s="8">
        <v>0</v>
      </c>
      <c r="J200" s="8">
        <f>I200-G200</f>
        <v>0</v>
      </c>
      <c r="K200" s="8">
        <v>0</v>
      </c>
      <c r="L200" s="8">
        <f>K200-I200</f>
        <v>0</v>
      </c>
      <c r="M200" s="8">
        <v>0</v>
      </c>
      <c r="N200" s="8">
        <f>M200-K200</f>
        <v>0</v>
      </c>
    </row>
    <row r="201" spans="1:14" x14ac:dyDescent="0.15">
      <c r="A201" s="1" t="s">
        <v>200</v>
      </c>
      <c r="B201" s="1" t="s">
        <v>201</v>
      </c>
      <c r="C201" s="1" t="s">
        <v>128</v>
      </c>
      <c r="D201" s="8">
        <v>123795</v>
      </c>
      <c r="E201" s="8">
        <v>124914</v>
      </c>
      <c r="F201" s="8">
        <f t="shared" si="8"/>
        <v>1119</v>
      </c>
      <c r="G201" s="8">
        <v>116002</v>
      </c>
      <c r="H201" s="8">
        <f t="shared" si="9"/>
        <v>-8912</v>
      </c>
      <c r="I201" s="8">
        <v>160706</v>
      </c>
      <c r="J201" s="8">
        <f>I201-G201</f>
        <v>44704</v>
      </c>
      <c r="K201" s="8">
        <v>160706</v>
      </c>
      <c r="L201" s="8">
        <f>K201-I201</f>
        <v>0</v>
      </c>
      <c r="M201" s="8">
        <v>164057</v>
      </c>
      <c r="N201" s="8">
        <f>M201-K201</f>
        <v>3351</v>
      </c>
    </row>
    <row r="202" spans="1:14" x14ac:dyDescent="0.15">
      <c r="A202" s="1" t="s">
        <v>200</v>
      </c>
      <c r="B202" s="1" t="s">
        <v>201</v>
      </c>
      <c r="C202" s="1" t="s">
        <v>129</v>
      </c>
      <c r="D202" s="8">
        <v>16668</v>
      </c>
      <c r="E202" s="8">
        <v>16472</v>
      </c>
      <c r="F202" s="8">
        <f t="shared" si="8"/>
        <v>-196</v>
      </c>
      <c r="G202" s="8">
        <v>15634</v>
      </c>
      <c r="H202" s="8">
        <f t="shared" si="9"/>
        <v>-838</v>
      </c>
      <c r="I202" s="8">
        <v>15634</v>
      </c>
      <c r="J202" s="8">
        <f>I202-G202</f>
        <v>0</v>
      </c>
      <c r="K202" s="8">
        <v>18316</v>
      </c>
      <c r="L202" s="8">
        <f>K202-I202</f>
        <v>2682</v>
      </c>
      <c r="M202" s="8">
        <v>18316</v>
      </c>
      <c r="N202" s="8">
        <f>M202-K202</f>
        <v>0</v>
      </c>
    </row>
    <row r="203" spans="1:14" x14ac:dyDescent="0.15">
      <c r="A203" s="1" t="s">
        <v>200</v>
      </c>
      <c r="B203" s="1" t="s">
        <v>201</v>
      </c>
      <c r="C203" s="1" t="s">
        <v>130</v>
      </c>
      <c r="D203" s="8">
        <v>2920</v>
      </c>
      <c r="E203" s="8">
        <v>2994</v>
      </c>
      <c r="F203" s="8">
        <f t="shared" si="8"/>
        <v>74</v>
      </c>
      <c r="G203" s="8">
        <v>2944</v>
      </c>
      <c r="H203" s="8">
        <f t="shared" si="9"/>
        <v>-50</v>
      </c>
      <c r="I203" s="8">
        <v>2944</v>
      </c>
      <c r="J203" s="8">
        <f>I203-G203</f>
        <v>0</v>
      </c>
      <c r="K203" s="8">
        <v>2944</v>
      </c>
      <c r="L203" s="8">
        <f>K203-I203</f>
        <v>0</v>
      </c>
      <c r="M203" s="8">
        <v>2944</v>
      </c>
      <c r="N203" s="8">
        <f>M203-K203</f>
        <v>0</v>
      </c>
    </row>
    <row r="204" spans="1:14" x14ac:dyDescent="0.15">
      <c r="A204" s="1" t="s">
        <v>200</v>
      </c>
      <c r="B204" s="1" t="s">
        <v>201</v>
      </c>
      <c r="C204" s="1" t="s">
        <v>131</v>
      </c>
      <c r="D204" s="8">
        <v>32521</v>
      </c>
      <c r="E204" s="8">
        <v>31965</v>
      </c>
      <c r="F204" s="8">
        <f t="shared" si="8"/>
        <v>-556</v>
      </c>
      <c r="G204" s="8">
        <v>30996</v>
      </c>
      <c r="H204" s="8">
        <f t="shared" si="9"/>
        <v>-969</v>
      </c>
      <c r="I204" s="8">
        <v>30996</v>
      </c>
      <c r="J204" s="8">
        <f>I204-G204</f>
        <v>0</v>
      </c>
      <c r="K204" s="8">
        <v>30996</v>
      </c>
      <c r="L204" s="8">
        <f>K204-I204</f>
        <v>0</v>
      </c>
      <c r="M204" s="8">
        <v>30996</v>
      </c>
      <c r="N204" s="8">
        <f>M204-K204</f>
        <v>0</v>
      </c>
    </row>
    <row r="205" spans="1:14" x14ac:dyDescent="0.15">
      <c r="A205" s="1" t="s">
        <v>200</v>
      </c>
      <c r="B205" s="1" t="s">
        <v>201</v>
      </c>
      <c r="C205" s="1" t="s">
        <v>132</v>
      </c>
      <c r="D205" s="8">
        <v>427801</v>
      </c>
      <c r="E205" s="8">
        <v>486760</v>
      </c>
      <c r="F205" s="8">
        <f t="shared" si="8"/>
        <v>58959</v>
      </c>
      <c r="G205" s="8">
        <v>489000</v>
      </c>
      <c r="H205" s="8">
        <f t="shared" si="9"/>
        <v>2240</v>
      </c>
      <c r="I205" s="8">
        <v>489000</v>
      </c>
      <c r="J205" s="8">
        <f>I205-G205</f>
        <v>0</v>
      </c>
      <c r="K205" s="8">
        <v>489000</v>
      </c>
      <c r="L205" s="8">
        <f>K205-I205</f>
        <v>0</v>
      </c>
      <c r="M205" s="8">
        <v>489000</v>
      </c>
      <c r="N205" s="8">
        <f>M205-K205</f>
        <v>0</v>
      </c>
    </row>
    <row r="206" spans="1:14" x14ac:dyDescent="0.15">
      <c r="A206" s="1" t="s">
        <v>200</v>
      </c>
      <c r="B206" s="1" t="s">
        <v>201</v>
      </c>
      <c r="C206" s="1" t="s">
        <v>133</v>
      </c>
      <c r="D206" s="8">
        <v>65772</v>
      </c>
      <c r="E206" s="8">
        <v>67026</v>
      </c>
      <c r="F206" s="8">
        <f t="shared" si="8"/>
        <v>1254</v>
      </c>
      <c r="G206" s="8">
        <v>61025</v>
      </c>
      <c r="H206" s="8">
        <f t="shared" si="9"/>
        <v>-6001</v>
      </c>
      <c r="I206" s="8">
        <v>61025</v>
      </c>
      <c r="J206" s="8">
        <f>I206-G206</f>
        <v>0</v>
      </c>
      <c r="K206" s="8">
        <v>61025</v>
      </c>
      <c r="L206" s="8">
        <f>K206-I206</f>
        <v>0</v>
      </c>
      <c r="M206" s="8">
        <v>61025</v>
      </c>
      <c r="N206" s="8">
        <f>M206-K206</f>
        <v>0</v>
      </c>
    </row>
    <row r="207" spans="1:14" x14ac:dyDescent="0.15">
      <c r="A207" s="1" t="s">
        <v>200</v>
      </c>
      <c r="B207" s="1" t="s">
        <v>205</v>
      </c>
      <c r="D207" s="8">
        <v>252362</v>
      </c>
      <c r="E207" s="8">
        <v>266645</v>
      </c>
      <c r="F207" s="8">
        <f t="shared" si="8"/>
        <v>14283</v>
      </c>
      <c r="G207" s="8">
        <v>287886</v>
      </c>
      <c r="H207" s="8">
        <f t="shared" si="9"/>
        <v>21241</v>
      </c>
      <c r="I207" s="8">
        <v>288546</v>
      </c>
      <c r="J207" s="8">
        <f>I207-G207</f>
        <v>660</v>
      </c>
      <c r="K207" s="8">
        <v>288546</v>
      </c>
      <c r="L207" s="8">
        <f>K207-I207</f>
        <v>0</v>
      </c>
      <c r="M207" s="8">
        <v>288816</v>
      </c>
      <c r="N207" s="8">
        <f>M207-K207</f>
        <v>270</v>
      </c>
    </row>
    <row r="208" spans="1:14" x14ac:dyDescent="0.15">
      <c r="A208" s="1" t="s">
        <v>200</v>
      </c>
      <c r="B208" s="1" t="s">
        <v>205</v>
      </c>
      <c r="C208" s="1" t="s">
        <v>134</v>
      </c>
      <c r="D208" s="8">
        <v>2668</v>
      </c>
      <c r="E208" s="8">
        <v>4719</v>
      </c>
      <c r="F208" s="8">
        <f t="shared" si="8"/>
        <v>2051</v>
      </c>
      <c r="G208" s="8">
        <v>4658</v>
      </c>
      <c r="H208" s="8">
        <f t="shared" si="9"/>
        <v>-61</v>
      </c>
      <c r="I208" s="8">
        <v>4658</v>
      </c>
      <c r="J208" s="8">
        <f>I208-G208</f>
        <v>0</v>
      </c>
      <c r="K208" s="8">
        <v>4658</v>
      </c>
      <c r="L208" s="8">
        <f>K208-I208</f>
        <v>0</v>
      </c>
      <c r="M208" s="8">
        <v>4658</v>
      </c>
      <c r="N208" s="8">
        <f>M208-K208</f>
        <v>0</v>
      </c>
    </row>
    <row r="209" spans="1:14" x14ac:dyDescent="0.15">
      <c r="A209" s="1" t="s">
        <v>200</v>
      </c>
      <c r="B209" s="1" t="s">
        <v>205</v>
      </c>
      <c r="C209" s="1" t="s">
        <v>135</v>
      </c>
      <c r="D209" s="8">
        <v>2882</v>
      </c>
      <c r="E209" s="8">
        <v>2882</v>
      </c>
      <c r="F209" s="8">
        <f t="shared" si="8"/>
        <v>0</v>
      </c>
      <c r="G209" s="8">
        <v>2612</v>
      </c>
      <c r="H209" s="8">
        <f t="shared" si="9"/>
        <v>-270</v>
      </c>
      <c r="I209" s="8">
        <v>2612</v>
      </c>
      <c r="J209" s="8">
        <f>I209-G209</f>
        <v>0</v>
      </c>
      <c r="K209" s="8">
        <v>2612</v>
      </c>
      <c r="L209" s="8">
        <f>K209-I209</f>
        <v>0</v>
      </c>
      <c r="M209" s="8">
        <v>2882</v>
      </c>
      <c r="N209" s="8">
        <f>M209-K209</f>
        <v>270</v>
      </c>
    </row>
    <row r="210" spans="1:14" x14ac:dyDescent="0.15">
      <c r="A210" s="1" t="s">
        <v>200</v>
      </c>
      <c r="B210" s="1" t="s">
        <v>205</v>
      </c>
      <c r="C210" s="1" t="s">
        <v>136</v>
      </c>
      <c r="D210" s="8">
        <v>4954</v>
      </c>
      <c r="E210" s="8">
        <v>4880</v>
      </c>
      <c r="F210" s="8">
        <f t="shared" si="8"/>
        <v>-74</v>
      </c>
      <c r="G210" s="8">
        <v>5101</v>
      </c>
      <c r="H210" s="8">
        <f t="shared" si="9"/>
        <v>221</v>
      </c>
      <c r="I210" s="8">
        <v>5101</v>
      </c>
      <c r="J210" s="8">
        <f>I210-G210</f>
        <v>0</v>
      </c>
      <c r="K210" s="8">
        <v>5101</v>
      </c>
      <c r="L210" s="8">
        <f>K210-I210</f>
        <v>0</v>
      </c>
      <c r="M210" s="8">
        <v>5101</v>
      </c>
      <c r="N210" s="8">
        <f>M210-K210</f>
        <v>0</v>
      </c>
    </row>
    <row r="211" spans="1:14" x14ac:dyDescent="0.15">
      <c r="A211" s="1" t="s">
        <v>200</v>
      </c>
      <c r="B211" s="1" t="s">
        <v>205</v>
      </c>
      <c r="C211" s="1" t="s">
        <v>137</v>
      </c>
      <c r="D211" s="8">
        <v>20588</v>
      </c>
      <c r="E211" s="8">
        <v>17746</v>
      </c>
      <c r="F211" s="8">
        <f t="shared" si="8"/>
        <v>-2842</v>
      </c>
      <c r="G211" s="8">
        <v>18620</v>
      </c>
      <c r="H211" s="8">
        <f t="shared" si="9"/>
        <v>874</v>
      </c>
      <c r="I211" s="8">
        <v>18620</v>
      </c>
      <c r="J211" s="8">
        <f>I211-G211</f>
        <v>0</v>
      </c>
      <c r="K211" s="8">
        <v>18620</v>
      </c>
      <c r="L211" s="8">
        <f>K211-I211</f>
        <v>0</v>
      </c>
      <c r="M211" s="8">
        <v>18620</v>
      </c>
      <c r="N211" s="8">
        <f>M211-K211</f>
        <v>0</v>
      </c>
    </row>
    <row r="212" spans="1:14" x14ac:dyDescent="0.15">
      <c r="A212" s="1" t="s">
        <v>200</v>
      </c>
      <c r="B212" s="1" t="s">
        <v>205</v>
      </c>
      <c r="C212" s="1" t="s">
        <v>138</v>
      </c>
      <c r="D212" s="8">
        <v>9229</v>
      </c>
      <c r="E212" s="8">
        <v>10017</v>
      </c>
      <c r="F212" s="8">
        <f t="shared" si="8"/>
        <v>788</v>
      </c>
      <c r="G212" s="8">
        <v>9231</v>
      </c>
      <c r="H212" s="8">
        <f t="shared" si="9"/>
        <v>-786</v>
      </c>
      <c r="I212" s="8">
        <v>9891</v>
      </c>
      <c r="J212" s="8">
        <f>I212-G212</f>
        <v>660</v>
      </c>
      <c r="K212" s="8">
        <v>9891</v>
      </c>
      <c r="L212" s="8">
        <f>K212-I212</f>
        <v>0</v>
      </c>
      <c r="M212" s="8">
        <v>9891</v>
      </c>
      <c r="N212" s="8">
        <f>M212-K212</f>
        <v>0</v>
      </c>
    </row>
    <row r="213" spans="1:14" x14ac:dyDescent="0.15">
      <c r="A213" s="1" t="s">
        <v>200</v>
      </c>
      <c r="B213" s="1" t="s">
        <v>205</v>
      </c>
      <c r="C213" s="1" t="s">
        <v>139</v>
      </c>
      <c r="D213" s="8">
        <v>3607</v>
      </c>
      <c r="E213" s="8">
        <v>4372</v>
      </c>
      <c r="F213" s="8">
        <f t="shared" si="8"/>
        <v>765</v>
      </c>
      <c r="G213" s="8">
        <v>4361</v>
      </c>
      <c r="H213" s="8">
        <f t="shared" si="9"/>
        <v>-11</v>
      </c>
      <c r="I213" s="8">
        <v>4361</v>
      </c>
      <c r="J213" s="8">
        <f>I213-G213</f>
        <v>0</v>
      </c>
      <c r="K213" s="8">
        <v>4361</v>
      </c>
      <c r="L213" s="8">
        <f>K213-I213</f>
        <v>0</v>
      </c>
      <c r="M213" s="8">
        <v>4361</v>
      </c>
      <c r="N213" s="8">
        <f>M213-K213</f>
        <v>0</v>
      </c>
    </row>
    <row r="214" spans="1:14" x14ac:dyDescent="0.15">
      <c r="A214" s="1" t="s">
        <v>200</v>
      </c>
      <c r="B214" s="1" t="s">
        <v>205</v>
      </c>
      <c r="C214" s="1" t="s">
        <v>140</v>
      </c>
      <c r="D214" s="8">
        <v>5223</v>
      </c>
      <c r="E214" s="8">
        <v>10503</v>
      </c>
      <c r="F214" s="8">
        <f t="shared" si="8"/>
        <v>5280</v>
      </c>
      <c r="G214" s="8">
        <v>10483</v>
      </c>
      <c r="H214" s="8">
        <f t="shared" si="9"/>
        <v>-20</v>
      </c>
      <c r="I214" s="8">
        <v>10483</v>
      </c>
      <c r="J214" s="8">
        <f>I214-G214</f>
        <v>0</v>
      </c>
      <c r="K214" s="8">
        <v>10483</v>
      </c>
      <c r="L214" s="8">
        <f>K214-I214</f>
        <v>0</v>
      </c>
      <c r="M214" s="8">
        <v>10483</v>
      </c>
      <c r="N214" s="8">
        <f>M214-K214</f>
        <v>0</v>
      </c>
    </row>
    <row r="215" spans="1:14" x14ac:dyDescent="0.15">
      <c r="A215" s="1" t="s">
        <v>200</v>
      </c>
      <c r="B215" s="1" t="s">
        <v>205</v>
      </c>
      <c r="C215" s="1" t="s">
        <v>141</v>
      </c>
      <c r="D215" s="8">
        <v>1033</v>
      </c>
      <c r="E215" s="8">
        <v>1033</v>
      </c>
      <c r="F215" s="8">
        <f t="shared" si="8"/>
        <v>0</v>
      </c>
      <c r="G215" s="8">
        <v>1028</v>
      </c>
      <c r="H215" s="8">
        <f t="shared" si="9"/>
        <v>-5</v>
      </c>
      <c r="I215" s="8">
        <v>1028</v>
      </c>
      <c r="J215" s="8">
        <f>I215-G215</f>
        <v>0</v>
      </c>
      <c r="K215" s="8">
        <v>1028</v>
      </c>
      <c r="L215" s="8">
        <f>K215-I215</f>
        <v>0</v>
      </c>
      <c r="M215" s="8">
        <v>1028</v>
      </c>
      <c r="N215" s="8">
        <f>M215-K215</f>
        <v>0</v>
      </c>
    </row>
    <row r="216" spans="1:14" x14ac:dyDescent="0.15">
      <c r="A216" s="1" t="s">
        <v>200</v>
      </c>
      <c r="B216" s="1" t="s">
        <v>205</v>
      </c>
      <c r="C216" s="1" t="s">
        <v>142</v>
      </c>
      <c r="D216" s="8">
        <v>100860</v>
      </c>
      <c r="E216" s="8">
        <v>102449</v>
      </c>
      <c r="F216" s="8">
        <f t="shared" si="8"/>
        <v>1589</v>
      </c>
      <c r="G216" s="8">
        <v>102470</v>
      </c>
      <c r="H216" s="8">
        <f t="shared" si="9"/>
        <v>21</v>
      </c>
      <c r="I216" s="8">
        <v>102470</v>
      </c>
      <c r="J216" s="8">
        <f>I216-G216</f>
        <v>0</v>
      </c>
      <c r="K216" s="8">
        <v>102470</v>
      </c>
      <c r="L216" s="8">
        <f>K216-I216</f>
        <v>0</v>
      </c>
      <c r="M216" s="8">
        <v>102470</v>
      </c>
      <c r="N216" s="8">
        <f>M216-K216</f>
        <v>0</v>
      </c>
    </row>
    <row r="217" spans="1:14" x14ac:dyDescent="0.15">
      <c r="A217" s="1" t="s">
        <v>200</v>
      </c>
      <c r="B217" s="1" t="s">
        <v>205</v>
      </c>
      <c r="C217" s="1" t="s">
        <v>143</v>
      </c>
      <c r="D217" s="8">
        <v>5525</v>
      </c>
      <c r="E217" s="8">
        <v>5525</v>
      </c>
      <c r="F217" s="8">
        <f t="shared" si="8"/>
        <v>0</v>
      </c>
      <c r="G217" s="8">
        <v>5069</v>
      </c>
      <c r="H217" s="8">
        <f t="shared" si="9"/>
        <v>-456</v>
      </c>
      <c r="I217" s="8">
        <v>5069</v>
      </c>
      <c r="J217" s="8">
        <f>I217-G217</f>
        <v>0</v>
      </c>
      <c r="K217" s="8">
        <v>5069</v>
      </c>
      <c r="L217" s="8">
        <f>K217-I217</f>
        <v>0</v>
      </c>
      <c r="M217" s="8">
        <v>5069</v>
      </c>
      <c r="N217" s="8">
        <f>M217-K217</f>
        <v>0</v>
      </c>
    </row>
    <row r="218" spans="1:14" x14ac:dyDescent="0.15">
      <c r="A218" s="1" t="s">
        <v>200</v>
      </c>
      <c r="B218" s="1" t="s">
        <v>205</v>
      </c>
      <c r="C218" s="1" t="s">
        <v>144</v>
      </c>
      <c r="D218" s="8">
        <v>2426</v>
      </c>
      <c r="E218" s="8">
        <v>2376</v>
      </c>
      <c r="F218" s="8">
        <f t="shared" si="8"/>
        <v>-50</v>
      </c>
      <c r="G218" s="8">
        <v>2175</v>
      </c>
      <c r="H218" s="8">
        <f t="shared" si="9"/>
        <v>-201</v>
      </c>
      <c r="I218" s="8">
        <v>2175</v>
      </c>
      <c r="J218" s="8">
        <f>I218-G218</f>
        <v>0</v>
      </c>
      <c r="K218" s="8">
        <v>2175</v>
      </c>
      <c r="L218" s="8">
        <f>K218-I218</f>
        <v>0</v>
      </c>
      <c r="M218" s="8">
        <v>2175</v>
      </c>
      <c r="N218" s="8">
        <f>M218-K218</f>
        <v>0</v>
      </c>
    </row>
    <row r="219" spans="1:14" x14ac:dyDescent="0.15">
      <c r="A219" s="1" t="s">
        <v>200</v>
      </c>
      <c r="B219" s="1" t="s">
        <v>205</v>
      </c>
      <c r="C219" s="1" t="s">
        <v>145</v>
      </c>
      <c r="D219" s="8">
        <v>11083</v>
      </c>
      <c r="E219" s="8">
        <v>10871</v>
      </c>
      <c r="F219" s="8">
        <f t="shared" si="8"/>
        <v>-212</v>
      </c>
      <c r="G219" s="8">
        <v>35378</v>
      </c>
      <c r="H219" s="8">
        <f t="shared" si="9"/>
        <v>24507</v>
      </c>
      <c r="I219" s="8">
        <v>35378</v>
      </c>
      <c r="J219" s="8">
        <f>I219-G219</f>
        <v>0</v>
      </c>
      <c r="K219" s="8">
        <v>35378</v>
      </c>
      <c r="L219" s="8">
        <f>K219-I219</f>
        <v>0</v>
      </c>
      <c r="M219" s="8">
        <v>35378</v>
      </c>
      <c r="N219" s="8">
        <f>M219-K219</f>
        <v>0</v>
      </c>
    </row>
    <row r="220" spans="1:14" x14ac:dyDescent="0.15">
      <c r="A220" s="1" t="s">
        <v>200</v>
      </c>
      <c r="B220" s="1" t="s">
        <v>205</v>
      </c>
      <c r="C220" s="1" t="s">
        <v>146</v>
      </c>
      <c r="D220" s="8">
        <v>3767</v>
      </c>
      <c r="E220" s="8">
        <v>3615</v>
      </c>
      <c r="F220" s="8">
        <f t="shared" si="8"/>
        <v>-152</v>
      </c>
      <c r="G220" s="8">
        <v>3133</v>
      </c>
      <c r="H220" s="8">
        <f t="shared" si="9"/>
        <v>-482</v>
      </c>
      <c r="I220" s="8">
        <v>3133</v>
      </c>
      <c r="J220" s="8">
        <f>I220-G220</f>
        <v>0</v>
      </c>
      <c r="K220" s="8">
        <v>3133</v>
      </c>
      <c r="L220" s="8">
        <f>K220-I220</f>
        <v>0</v>
      </c>
      <c r="M220" s="8">
        <v>3133</v>
      </c>
      <c r="N220" s="8">
        <f>M220-K220</f>
        <v>0</v>
      </c>
    </row>
    <row r="221" spans="1:14" x14ac:dyDescent="0.15">
      <c r="A221" s="1" t="s">
        <v>200</v>
      </c>
      <c r="B221" s="1" t="s">
        <v>205</v>
      </c>
      <c r="C221" s="1" t="s">
        <v>147</v>
      </c>
      <c r="D221" s="8">
        <v>78517</v>
      </c>
      <c r="E221" s="8">
        <v>85657</v>
      </c>
      <c r="F221" s="8">
        <f t="shared" si="8"/>
        <v>7140</v>
      </c>
      <c r="G221" s="8">
        <v>83567</v>
      </c>
      <c r="H221" s="8">
        <f t="shared" si="9"/>
        <v>-2090</v>
      </c>
      <c r="I221" s="8">
        <v>83567</v>
      </c>
      <c r="J221" s="8">
        <f>I221-G221</f>
        <v>0</v>
      </c>
      <c r="K221" s="8">
        <v>83567</v>
      </c>
      <c r="L221" s="8">
        <f>K221-I221</f>
        <v>0</v>
      </c>
      <c r="M221" s="8">
        <v>83567</v>
      </c>
      <c r="N221" s="8">
        <f>M221-K221</f>
        <v>0</v>
      </c>
    </row>
    <row r="222" spans="1:14" x14ac:dyDescent="0.15">
      <c r="A222" s="1" t="s">
        <v>200</v>
      </c>
      <c r="B222" s="1" t="s">
        <v>206</v>
      </c>
      <c r="D222" s="8">
        <v>76196</v>
      </c>
      <c r="E222" s="8">
        <v>86523</v>
      </c>
      <c r="F222" s="8">
        <f t="shared" si="8"/>
        <v>10327</v>
      </c>
      <c r="G222" s="8">
        <v>85676</v>
      </c>
      <c r="H222" s="8">
        <f t="shared" si="9"/>
        <v>-847</v>
      </c>
      <c r="I222" s="8">
        <v>85676</v>
      </c>
      <c r="J222" s="8">
        <f>I222-G222</f>
        <v>0</v>
      </c>
      <c r="K222" s="8">
        <v>85676</v>
      </c>
      <c r="L222" s="8">
        <f>K222-I222</f>
        <v>0</v>
      </c>
      <c r="M222" s="8">
        <v>85676</v>
      </c>
      <c r="N222" s="8">
        <f>M222-K222</f>
        <v>0</v>
      </c>
    </row>
    <row r="223" spans="1:14" x14ac:dyDescent="0.15">
      <c r="A223" s="1" t="s">
        <v>200</v>
      </c>
      <c r="B223" s="1" t="s">
        <v>206</v>
      </c>
      <c r="C223" s="1" t="s">
        <v>148</v>
      </c>
      <c r="D223" s="8">
        <v>46604</v>
      </c>
      <c r="E223" s="8">
        <v>52447</v>
      </c>
      <c r="F223" s="8">
        <f t="shared" si="8"/>
        <v>5843</v>
      </c>
      <c r="G223" s="8">
        <v>52194</v>
      </c>
      <c r="H223" s="8">
        <f t="shared" si="9"/>
        <v>-253</v>
      </c>
      <c r="I223" s="8">
        <v>52194</v>
      </c>
      <c r="J223" s="8">
        <f>I223-G223</f>
        <v>0</v>
      </c>
      <c r="K223" s="8">
        <v>52194</v>
      </c>
      <c r="L223" s="8">
        <f>K223-I223</f>
        <v>0</v>
      </c>
      <c r="M223" s="8">
        <v>52194</v>
      </c>
      <c r="N223" s="8">
        <f>M223-K223</f>
        <v>0</v>
      </c>
    </row>
    <row r="224" spans="1:14" x14ac:dyDescent="0.15">
      <c r="A224" s="1" t="s">
        <v>200</v>
      </c>
      <c r="B224" s="1" t="s">
        <v>206</v>
      </c>
      <c r="C224" s="1" t="s">
        <v>149</v>
      </c>
      <c r="D224" s="8">
        <v>29592</v>
      </c>
      <c r="E224" s="8">
        <v>34076</v>
      </c>
      <c r="F224" s="8">
        <f t="shared" si="8"/>
        <v>4484</v>
      </c>
      <c r="G224" s="8">
        <v>33482</v>
      </c>
      <c r="H224" s="8">
        <f t="shared" si="9"/>
        <v>-594</v>
      </c>
      <c r="I224" s="8">
        <v>33482</v>
      </c>
      <c r="J224" s="8">
        <f>I224-G224</f>
        <v>0</v>
      </c>
      <c r="K224" s="8">
        <v>33482</v>
      </c>
      <c r="L224" s="8">
        <f>K224-I224</f>
        <v>0</v>
      </c>
      <c r="M224" s="8">
        <v>33482</v>
      </c>
      <c r="N224" s="8">
        <f>M224-K224</f>
        <v>0</v>
      </c>
    </row>
    <row r="225" spans="1:14" x14ac:dyDescent="0.15">
      <c r="A225" s="1" t="s">
        <v>200</v>
      </c>
      <c r="B225" s="1" t="s">
        <v>229</v>
      </c>
      <c r="D225" s="9">
        <v>0</v>
      </c>
      <c r="E225" s="8">
        <v>25844</v>
      </c>
      <c r="F225" s="8">
        <f t="shared" si="8"/>
        <v>25844</v>
      </c>
      <c r="G225" s="8">
        <v>25866</v>
      </c>
      <c r="H225" s="8">
        <f t="shared" si="9"/>
        <v>22</v>
      </c>
      <c r="I225" s="8">
        <v>25866</v>
      </c>
      <c r="J225" s="8">
        <f>I225-G225</f>
        <v>0</v>
      </c>
      <c r="K225" s="8">
        <v>25866</v>
      </c>
      <c r="L225" s="8">
        <f>K225-I225</f>
        <v>0</v>
      </c>
      <c r="M225" s="8">
        <v>25866</v>
      </c>
      <c r="N225" s="8">
        <f>M225-K225</f>
        <v>0</v>
      </c>
    </row>
    <row r="226" spans="1:14" x14ac:dyDescent="0.15">
      <c r="A226" s="1" t="s">
        <v>200</v>
      </c>
      <c r="B226" s="1" t="s">
        <v>229</v>
      </c>
      <c r="C226" s="1" t="s">
        <v>230</v>
      </c>
      <c r="D226" s="9">
        <v>0</v>
      </c>
      <c r="E226" s="8">
        <v>25844</v>
      </c>
      <c r="F226" s="8">
        <f t="shared" si="8"/>
        <v>25844</v>
      </c>
      <c r="G226" s="8">
        <v>25866</v>
      </c>
      <c r="H226" s="8">
        <f t="shared" si="9"/>
        <v>22</v>
      </c>
      <c r="I226" s="8">
        <v>25866</v>
      </c>
      <c r="J226" s="8">
        <f>I226-G226</f>
        <v>0</v>
      </c>
      <c r="K226" s="8">
        <v>25866</v>
      </c>
      <c r="L226" s="8">
        <f>K226-I226</f>
        <v>0</v>
      </c>
      <c r="M226" s="8">
        <v>25866</v>
      </c>
      <c r="N226" s="8">
        <f>M226-K226</f>
        <v>0</v>
      </c>
    </row>
    <row r="227" spans="1:14" x14ac:dyDescent="0.15">
      <c r="A227" s="1" t="s">
        <v>207</v>
      </c>
      <c r="D227" s="8">
        <v>187566</v>
      </c>
      <c r="E227" s="8">
        <v>190683</v>
      </c>
      <c r="F227" s="8">
        <f t="shared" si="8"/>
        <v>3117</v>
      </c>
      <c r="G227" s="8">
        <v>187545</v>
      </c>
      <c r="H227" s="8">
        <f t="shared" si="9"/>
        <v>-3138</v>
      </c>
      <c r="I227" s="8">
        <v>187545</v>
      </c>
      <c r="J227" s="8">
        <f>I227-G227</f>
        <v>0</v>
      </c>
      <c r="K227" s="8">
        <v>187884</v>
      </c>
      <c r="L227" s="8">
        <f>K227-I227</f>
        <v>339</v>
      </c>
      <c r="M227" s="8">
        <v>187884</v>
      </c>
      <c r="N227" s="8">
        <f>M227-K227</f>
        <v>0</v>
      </c>
    </row>
    <row r="228" spans="1:14" x14ac:dyDescent="0.15">
      <c r="A228" s="1" t="s">
        <v>207</v>
      </c>
      <c r="B228" s="1" t="s">
        <v>208</v>
      </c>
      <c r="D228" s="8">
        <v>187566</v>
      </c>
      <c r="E228" s="8">
        <v>190683</v>
      </c>
      <c r="F228" s="8">
        <f t="shared" si="8"/>
        <v>3117</v>
      </c>
      <c r="G228" s="8">
        <v>187545</v>
      </c>
      <c r="H228" s="8">
        <f t="shared" si="9"/>
        <v>-3138</v>
      </c>
      <c r="I228" s="8">
        <v>187545</v>
      </c>
      <c r="J228" s="8">
        <f>I228-G228</f>
        <v>0</v>
      </c>
      <c r="K228" s="8">
        <v>187884</v>
      </c>
      <c r="L228" s="8">
        <f>K228-I228</f>
        <v>339</v>
      </c>
      <c r="M228" s="8">
        <v>187884</v>
      </c>
      <c r="N228" s="8">
        <f>M228-K228</f>
        <v>0</v>
      </c>
    </row>
    <row r="229" spans="1:14" x14ac:dyDescent="0.15">
      <c r="A229" s="1" t="s">
        <v>207</v>
      </c>
      <c r="B229" s="1" t="s">
        <v>208</v>
      </c>
      <c r="C229" s="1" t="s">
        <v>150</v>
      </c>
      <c r="D229" s="8">
        <v>175347</v>
      </c>
      <c r="E229" s="8">
        <v>178726</v>
      </c>
      <c r="F229" s="8">
        <f t="shared" si="8"/>
        <v>3379</v>
      </c>
      <c r="G229" s="8">
        <v>176503</v>
      </c>
      <c r="H229" s="8">
        <f t="shared" si="9"/>
        <v>-2223</v>
      </c>
      <c r="I229" s="8">
        <v>176503</v>
      </c>
      <c r="J229" s="8">
        <f>I229-G229</f>
        <v>0</v>
      </c>
      <c r="K229" s="8">
        <v>176842</v>
      </c>
      <c r="L229" s="8">
        <f>K229-I229</f>
        <v>339</v>
      </c>
      <c r="M229" s="8">
        <v>176842</v>
      </c>
      <c r="N229" s="8">
        <f>M229-K229</f>
        <v>0</v>
      </c>
    </row>
    <row r="230" spans="1:14" x14ac:dyDescent="0.15">
      <c r="A230" s="1" t="s">
        <v>207</v>
      </c>
      <c r="B230" s="1" t="s">
        <v>208</v>
      </c>
      <c r="C230" s="1" t="s">
        <v>151</v>
      </c>
      <c r="D230" s="8">
        <v>11580</v>
      </c>
      <c r="E230" s="8">
        <v>11307</v>
      </c>
      <c r="F230" s="8">
        <f t="shared" si="8"/>
        <v>-273</v>
      </c>
      <c r="G230" s="8">
        <v>10392</v>
      </c>
      <c r="H230" s="8">
        <f t="shared" si="9"/>
        <v>-915</v>
      </c>
      <c r="I230" s="8">
        <v>10392</v>
      </c>
      <c r="J230" s="8">
        <f>I230-G230</f>
        <v>0</v>
      </c>
      <c r="K230" s="8">
        <v>10392</v>
      </c>
      <c r="L230" s="8">
        <f>K230-I230</f>
        <v>0</v>
      </c>
      <c r="M230" s="8">
        <v>10392</v>
      </c>
      <c r="N230" s="8">
        <f>M230-K230</f>
        <v>0</v>
      </c>
    </row>
    <row r="231" spans="1:14" x14ac:dyDescent="0.15">
      <c r="A231" s="1" t="s">
        <v>207</v>
      </c>
      <c r="B231" s="1" t="s">
        <v>208</v>
      </c>
      <c r="C231" s="1" t="s">
        <v>152</v>
      </c>
      <c r="D231" s="9">
        <v>639</v>
      </c>
      <c r="E231" s="9">
        <v>650</v>
      </c>
      <c r="F231" s="8">
        <f t="shared" si="8"/>
        <v>11</v>
      </c>
      <c r="G231" s="9">
        <v>650</v>
      </c>
      <c r="H231" s="8">
        <f t="shared" si="9"/>
        <v>0</v>
      </c>
      <c r="I231" s="8">
        <v>650</v>
      </c>
      <c r="J231" s="8">
        <f>I231-G231</f>
        <v>0</v>
      </c>
      <c r="K231" s="8">
        <v>650</v>
      </c>
      <c r="L231" s="8">
        <f>K231-I231</f>
        <v>0</v>
      </c>
      <c r="M231" s="8">
        <v>650</v>
      </c>
      <c r="N231" s="8">
        <f>M231-K231</f>
        <v>0</v>
      </c>
    </row>
    <row r="232" spans="1:14" x14ac:dyDescent="0.15">
      <c r="A232" s="1" t="s">
        <v>209</v>
      </c>
      <c r="D232" s="8">
        <v>1786</v>
      </c>
      <c r="E232" s="8">
        <v>1611</v>
      </c>
      <c r="F232" s="8">
        <f t="shared" si="8"/>
        <v>-175</v>
      </c>
      <c r="G232" s="8">
        <v>1613</v>
      </c>
      <c r="H232" s="8">
        <f t="shared" si="9"/>
        <v>2</v>
      </c>
      <c r="I232" s="8">
        <v>1613</v>
      </c>
      <c r="J232" s="8">
        <f>I232-G232</f>
        <v>0</v>
      </c>
      <c r="K232" s="8">
        <v>1613</v>
      </c>
      <c r="L232" s="8">
        <f>K232-I232</f>
        <v>0</v>
      </c>
      <c r="M232" s="8">
        <v>1613</v>
      </c>
      <c r="N232" s="8">
        <f>M232-K232</f>
        <v>0</v>
      </c>
    </row>
    <row r="233" spans="1:14" x14ac:dyDescent="0.15">
      <c r="A233" s="1" t="s">
        <v>209</v>
      </c>
      <c r="B233" s="1" t="s">
        <v>209</v>
      </c>
      <c r="D233" s="8">
        <v>1786</v>
      </c>
      <c r="E233" s="8">
        <v>1611</v>
      </c>
      <c r="F233" s="8">
        <f t="shared" si="8"/>
        <v>-175</v>
      </c>
      <c r="G233" s="8">
        <v>1613</v>
      </c>
      <c r="H233" s="8">
        <f t="shared" si="9"/>
        <v>2</v>
      </c>
      <c r="I233" s="8">
        <v>1613</v>
      </c>
      <c r="J233" s="8">
        <f>I233-G233</f>
        <v>0</v>
      </c>
      <c r="K233" s="8">
        <v>1613</v>
      </c>
      <c r="L233" s="8">
        <f>K233-I233</f>
        <v>0</v>
      </c>
      <c r="M233" s="8">
        <v>1613</v>
      </c>
      <c r="N233" s="8">
        <f>M233-K233</f>
        <v>0</v>
      </c>
    </row>
    <row r="234" spans="1:14" x14ac:dyDescent="0.15">
      <c r="A234" s="1" t="s">
        <v>209</v>
      </c>
      <c r="B234" s="1" t="s">
        <v>209</v>
      </c>
      <c r="C234" s="1" t="s">
        <v>153</v>
      </c>
      <c r="D234" s="8">
        <v>1786</v>
      </c>
      <c r="E234" s="8">
        <v>1611</v>
      </c>
      <c r="F234" s="8">
        <f t="shared" si="8"/>
        <v>-175</v>
      </c>
      <c r="G234" s="8">
        <v>1613</v>
      </c>
      <c r="H234" s="8">
        <f t="shared" si="9"/>
        <v>2</v>
      </c>
      <c r="I234" s="8">
        <v>1613</v>
      </c>
      <c r="J234" s="8">
        <f>I234-G234</f>
        <v>0</v>
      </c>
      <c r="K234" s="8">
        <v>1613</v>
      </c>
      <c r="L234" s="8">
        <f>K234-I234</f>
        <v>0</v>
      </c>
      <c r="M234" s="8">
        <v>1613</v>
      </c>
      <c r="N234" s="8">
        <f>M234-K234</f>
        <v>0</v>
      </c>
    </row>
    <row r="235" spans="1:14" s="4" customFormat="1" x14ac:dyDescent="0.15">
      <c r="A235" s="4" t="s">
        <v>0</v>
      </c>
      <c r="B235" s="4" t="s">
        <v>239</v>
      </c>
      <c r="C235" s="4" t="s">
        <v>240</v>
      </c>
      <c r="D235" s="11">
        <v>2409368</v>
      </c>
      <c r="E235" s="11">
        <v>2598618</v>
      </c>
      <c r="F235" s="11">
        <v>189250</v>
      </c>
      <c r="G235" s="11">
        <v>2565292</v>
      </c>
      <c r="H235" s="11">
        <v>-33326</v>
      </c>
      <c r="I235" s="11">
        <v>2565292</v>
      </c>
      <c r="J235" s="11">
        <f>I235-G235</f>
        <v>0</v>
      </c>
      <c r="K235" s="11">
        <v>2565411</v>
      </c>
      <c r="L235" s="11">
        <f>K235-I235</f>
        <v>119</v>
      </c>
      <c r="M235" s="11">
        <v>2565411</v>
      </c>
      <c r="N235" s="11">
        <f>M235-K235</f>
        <v>0</v>
      </c>
    </row>
    <row r="236" spans="1:14" s="5" customFormat="1" x14ac:dyDescent="0.15">
      <c r="A236" s="5" t="s">
        <v>225</v>
      </c>
      <c r="D236" s="13">
        <v>22965000</v>
      </c>
      <c r="E236" s="13">
        <v>27334193</v>
      </c>
      <c r="F236" s="13">
        <f t="shared" si="8"/>
        <v>4369193</v>
      </c>
      <c r="G236" s="13">
        <v>24612144</v>
      </c>
      <c r="H236" s="13">
        <f>G236-E236</f>
        <v>-2722049</v>
      </c>
      <c r="I236" s="13">
        <f>24684070+381-300+46394</f>
        <v>24730545</v>
      </c>
      <c r="J236" s="13">
        <f>I236-G236</f>
        <v>118401</v>
      </c>
      <c r="K236" s="14">
        <f>24801887+288+300+46394</f>
        <v>24848869</v>
      </c>
      <c r="L236" s="13">
        <f>K236-I236</f>
        <v>118324</v>
      </c>
      <c r="M236" s="13">
        <v>24882000</v>
      </c>
      <c r="N236" s="13">
        <f>M236-K236</f>
        <v>33131</v>
      </c>
    </row>
  </sheetData>
  <phoneticPr fontId="18"/>
  <pageMargins left="0.70866141732283472" right="0.70866141732283472" top="0.74803149606299213" bottom="0.74803149606299213" header="0.31496062992125984" footer="0.31496062992125984"/>
  <pageSetup paperSize="8" scale="9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0131更新</vt:lpstr>
      <vt:lpstr>'0131更新'!Print_Titles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萩野  昭久</dc:creator>
  <cp:lastModifiedBy>test</cp:lastModifiedBy>
  <cp:lastPrinted>2024-02-13T00:42:51Z</cp:lastPrinted>
  <dcterms:created xsi:type="dcterms:W3CDTF">2015-11-19T02:55:46Z</dcterms:created>
  <dcterms:modified xsi:type="dcterms:W3CDTF">2024-02-13T00:43:20Z</dcterms:modified>
</cp:coreProperties>
</file>